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P:\Projekti\125000-126990\D126690_PB Begunje_disloc-ambulante\12_CD\POSLANO_PBB_07_08_2015\ZAKLENJENO\"/>
    </mc:Choice>
  </mc:AlternateContent>
  <bookViews>
    <workbookView xWindow="0" yWindow="0" windowWidth="14400" windowHeight="13605" tabRatio="944"/>
  </bookViews>
  <sheets>
    <sheet name="rekapitulacija SKUPNA  GOI" sheetId="161" r:id="rId1"/>
    <sheet name="spremni list" sheetId="156" r:id="rId2"/>
    <sheet name="OPOMBE" sheetId="157" r:id="rId3"/>
    <sheet name="rekapitulacija GO" sheetId="90" r:id="rId4"/>
    <sheet name="PRIPRAVLJALNA DELA" sheetId="149" r:id="rId5"/>
    <sheet name="RUŠITVENA" sheetId="137" r:id="rId6"/>
    <sheet name="ZEMELJSKA" sheetId="93" r:id="rId7"/>
    <sheet name=" KANAL. V OBJEKTU" sheetId="159" r:id="rId8"/>
    <sheet name="BETONSKA" sheetId="36" r:id="rId9"/>
    <sheet name="TESARSKA DELA" sheetId="83" r:id="rId10"/>
    <sheet name="ZIDARSKA" sheetId="135" r:id="rId11"/>
    <sheet name="rekapitulacija" sheetId="169" r:id="rId12"/>
    <sheet name="STREHA-DVOKAPNICA" sheetId="170" r:id="rId13"/>
    <sheet name="RAVNA STREHA" sheetId="171" r:id="rId14"/>
    <sheet name="FASADE" sheetId="172" r:id="rId15"/>
    <sheet name="KLJUČAVNIČARSKA" sheetId="173" r:id="rId16"/>
    <sheet name="ESTRIHI" sheetId="174" r:id="rId17"/>
    <sheet name="KERAMIKA" sheetId="175" r:id="rId18"/>
    <sheet name="PVC TLAKI" sheetId="176" r:id="rId19"/>
    <sheet name="VRATA" sheetId="177" r:id="rId20"/>
    <sheet name="OKNA" sheetId="178" r:id="rId21"/>
    <sheet name="ZUNANJE IN NOTR. ZASTEKLITVE" sheetId="179" r:id="rId22"/>
    <sheet name="SUHOMONTAŽNA" sheetId="180" r:id="rId23"/>
    <sheet name="SLIKOPLESKARSKA" sheetId="181" r:id="rId24"/>
    <sheet name="DVIGALO" sheetId="182" r:id="rId25"/>
    <sheet name="RAZNA DELA" sheetId="190" r:id="rId26"/>
    <sheet name="rekapitulacija ZU" sheetId="186" r:id="rId27"/>
    <sheet name="USTROJ" sheetId="187" r:id="rId28"/>
    <sheet name="MET" sheetId="188" r:id="rId29"/>
    <sheet name="FEK " sheetId="189" r:id="rId30"/>
  </sheets>
  <definedNames>
    <definedName name="B" localSheetId="28">#REF!</definedName>
    <definedName name="B" localSheetId="13">#REF!</definedName>
    <definedName name="B">#REF!</definedName>
    <definedName name="CENA" localSheetId="17">#REF!</definedName>
    <definedName name="CENA" localSheetId="15">#REF!</definedName>
    <definedName name="CENA" localSheetId="28">#REF!</definedName>
    <definedName name="CENA" localSheetId="4">#REF!</definedName>
    <definedName name="CENA" localSheetId="13">#REF!</definedName>
    <definedName name="CENA" localSheetId="5">#REF!</definedName>
    <definedName name="CENA" localSheetId="22">#REF!</definedName>
    <definedName name="CENA" localSheetId="27">#REF!</definedName>
    <definedName name="CENA" localSheetId="10">#REF!</definedName>
    <definedName name="CENA">#REF!</definedName>
    <definedName name="ččččč" localSheetId="4">#REF!</definedName>
    <definedName name="ččččč" localSheetId="13">#REF!</definedName>
    <definedName name="ččččč">#REF!</definedName>
    <definedName name="eddd" localSheetId="4">#REF!</definedName>
    <definedName name="eddd" localSheetId="13">#REF!</definedName>
    <definedName name="eddd">#REF!</definedName>
    <definedName name="g" localSheetId="28">#REF!</definedName>
    <definedName name="g" localSheetId="13">#REF!</definedName>
    <definedName name="g">#REF!</definedName>
    <definedName name="JEKLO" localSheetId="13">#REF!</definedName>
    <definedName name="JEKLO">#REF!</definedName>
    <definedName name="JEKLO_SD" localSheetId="17">#REF!</definedName>
    <definedName name="JEKLO_SD" localSheetId="15">#REF!</definedName>
    <definedName name="JEKLO_SD" localSheetId="4">#REF!</definedName>
    <definedName name="JEKLO_SD" localSheetId="13">#REF!</definedName>
    <definedName name="JEKLO_SD" localSheetId="5">#REF!</definedName>
    <definedName name="JEKLO_SD" localSheetId="22">#REF!</definedName>
    <definedName name="JEKLO_SD" localSheetId="10">#REF!</definedName>
    <definedName name="JEKLO_SD">#REF!</definedName>
    <definedName name="KOLIC" localSheetId="17">#REF!</definedName>
    <definedName name="KOLIC" localSheetId="15">#REF!</definedName>
    <definedName name="KOLIC" localSheetId="4">#REF!</definedName>
    <definedName name="KOLIC" localSheetId="13">#REF!</definedName>
    <definedName name="KOLIC" localSheetId="5">#REF!</definedName>
    <definedName name="KOLIC" localSheetId="22">#REF!</definedName>
    <definedName name="KOLIC" localSheetId="10">#REF!</definedName>
    <definedName name="KOLIC">#REF!</definedName>
    <definedName name="l" localSheetId="17">#REF!</definedName>
    <definedName name="l" localSheetId="15">#REF!</definedName>
    <definedName name="l" localSheetId="4">#REF!</definedName>
    <definedName name="l" localSheetId="13">#REF!</definedName>
    <definedName name="l" localSheetId="5">#REF!</definedName>
    <definedName name="l" localSheetId="22">#REF!</definedName>
    <definedName name="l">#REF!</definedName>
    <definedName name="lllll" localSheetId="4">#REF!</definedName>
    <definedName name="lllll" localSheetId="13">#REF!</definedName>
    <definedName name="lllll">#REF!</definedName>
    <definedName name="nnnnnnnnnnnnn" localSheetId="4">#REF!</definedName>
    <definedName name="nnnnnnnnnnnnn" localSheetId="13">#REF!</definedName>
    <definedName name="nnnnnnnnnnnnn">#REF!</definedName>
    <definedName name="_xlnm.Print_Area" localSheetId="7">' KANAL. V OBJEKTU'!$A$1:$F$37</definedName>
    <definedName name="_xlnm.Print_Area" localSheetId="8">BETONSKA!$A$1:$F$51</definedName>
    <definedName name="_xlnm.Print_Area" localSheetId="24">DVIGALO!$A$1:$F$30</definedName>
    <definedName name="_xlnm.Print_Area" localSheetId="16">ESTRIHI!$A$1:$F$25</definedName>
    <definedName name="_xlnm.Print_Area" localSheetId="14">FASADE!$A$1:$F$57</definedName>
    <definedName name="_xlnm.Print_Area" localSheetId="29">'FEK '!$A$1:$F$91</definedName>
    <definedName name="_xlnm.Print_Area" localSheetId="17">KERAMIKA!$A$1:$F$36</definedName>
    <definedName name="_xlnm.Print_Area" localSheetId="15">KLJUČAVNIČARSKA!$A$1:$F$43</definedName>
    <definedName name="_xlnm.Print_Area" localSheetId="28">MET!$A$1:$F$60</definedName>
    <definedName name="_xlnm.Print_Area" localSheetId="20">OKNA!$A$1:$F$30</definedName>
    <definedName name="_xlnm.Print_Area" localSheetId="2">OPOMBE!$A$1:$F$40</definedName>
    <definedName name="_xlnm.Print_Area" localSheetId="4">'PRIPRAVLJALNA DELA'!$A$1:$F$38</definedName>
    <definedName name="_xlnm.Print_Area" localSheetId="18">'PVC TLAKI'!$A$1:$F$18</definedName>
    <definedName name="_xlnm.Print_Area" localSheetId="13">'RAVNA STREHA'!$A$1:$F$59</definedName>
    <definedName name="_xlnm.Print_Area" localSheetId="25">'RAZNA DELA'!$A$1:$F$14</definedName>
    <definedName name="_xlnm.Print_Area" localSheetId="11">rekapitulacija!$A$1:$D$25</definedName>
    <definedName name="_xlnm.Print_Area" localSheetId="3">'rekapitulacija GO'!$A$1:$D$40</definedName>
    <definedName name="_xlnm.Print_Area" localSheetId="26">'rekapitulacija ZU'!$A$1:$D$12</definedName>
    <definedName name="_xlnm.Print_Area" localSheetId="5">RUŠITVENA!$A$1:$F$77</definedName>
    <definedName name="_xlnm.Print_Area" localSheetId="23">SLIKOPLESKARSKA!$A$1:$F$29</definedName>
    <definedName name="_xlnm.Print_Area" localSheetId="1">'spremni list'!$A$1:$E$49</definedName>
    <definedName name="_xlnm.Print_Area" localSheetId="12">'STREHA-DVOKAPNICA'!$A$1:$F$94</definedName>
    <definedName name="_xlnm.Print_Area" localSheetId="22">SUHOMONTAŽNA!$A$1:$F$46</definedName>
    <definedName name="_xlnm.Print_Area" localSheetId="9">'TESARSKA DELA'!$A$1:$F$49</definedName>
    <definedName name="_xlnm.Print_Area" localSheetId="27">USTROJ!$A$1:$F$38</definedName>
    <definedName name="_xlnm.Print_Area" localSheetId="19">VRATA!$A$1:$F$42</definedName>
    <definedName name="_xlnm.Print_Area" localSheetId="6">ZEMELJSKA!$A$1:$F$38</definedName>
    <definedName name="_xlnm.Print_Area" localSheetId="10">ZIDARSKA!$A$1:$F$59</definedName>
    <definedName name="_xlnm.Print_Area" localSheetId="21">'ZUNANJE IN NOTR. ZASTEKLITVE'!$A$1:$F$50</definedName>
    <definedName name="_xlnm.Print_Titles" localSheetId="8">BETONSKA!$8:$9</definedName>
    <definedName name="_xlnm.Print_Titles" localSheetId="24">DVIGALO!$6:$7</definedName>
    <definedName name="_xlnm.Print_Titles" localSheetId="16">ESTRIHI!$9:$10</definedName>
    <definedName name="_xlnm.Print_Titles" localSheetId="14">FASADE!$9:$10</definedName>
    <definedName name="_xlnm.Print_Titles" localSheetId="29">'FEK '!$3:$3</definedName>
    <definedName name="_xlnm.Print_Titles" localSheetId="17">KERAMIKA!$3:$4</definedName>
    <definedName name="_xlnm.Print_Titles" localSheetId="15">KLJUČAVNIČARSKA!$10:$11</definedName>
    <definedName name="_xlnm.Print_Titles" localSheetId="28">MET!$3:$3</definedName>
    <definedName name="_xlnm.Print_Titles" localSheetId="20">OKNA!$11:$12</definedName>
    <definedName name="_xlnm.Print_Titles" localSheetId="4">'PRIPRAVLJALNA DELA'!$5:$6</definedName>
    <definedName name="_xlnm.Print_Titles" localSheetId="18">'PVC TLAKI'!$8:$9</definedName>
    <definedName name="_xlnm.Print_Titles" localSheetId="13">'RAVNA STREHA'!$9:$10</definedName>
    <definedName name="_xlnm.Print_Titles" localSheetId="25">'RAZNA DELA'!$6:$7</definedName>
    <definedName name="_xlnm.Print_Titles" localSheetId="5">RUŠITVENA!$15:$16</definedName>
    <definedName name="_xlnm.Print_Titles" localSheetId="23">SLIKOPLESKARSKA!$3:$4</definedName>
    <definedName name="_xlnm.Print_Titles" localSheetId="1">'spremni list'!$7:$7</definedName>
    <definedName name="_xlnm.Print_Titles" localSheetId="12">'STREHA-DVOKAPNICA'!$9:$10</definedName>
    <definedName name="_xlnm.Print_Titles" localSheetId="22">SUHOMONTAŽNA!$8:$9</definedName>
    <definedName name="_xlnm.Print_Titles" localSheetId="9">'TESARSKA DELA'!$8:$9</definedName>
    <definedName name="_xlnm.Print_Titles" localSheetId="27">USTROJ!$12:$13</definedName>
    <definedName name="_xlnm.Print_Titles" localSheetId="19">VRATA!$10:$11</definedName>
    <definedName name="_xlnm.Print_Titles" localSheetId="6">ZEMELJSKA!$8:$9</definedName>
    <definedName name="_xlnm.Print_Titles" localSheetId="10">ZIDARSKA!$9:$10</definedName>
    <definedName name="_xlnm.Print_Titles" localSheetId="21">'ZUNANJE IN NOTR. ZASTEKLITVE'!$10:$11</definedName>
    <definedName name="x" localSheetId="29">#REF!</definedName>
    <definedName name="x" localSheetId="28">#REF!</definedName>
    <definedName name="x" localSheetId="13">#REF!</definedName>
    <definedName name="x">#REF!</definedName>
    <definedName name="xxxx" localSheetId="17">#REF!</definedName>
    <definedName name="xxxx" localSheetId="4">#REF!</definedName>
    <definedName name="xxxx" localSheetId="13">#REF!</definedName>
    <definedName name="xxxx">#REF!</definedName>
  </definedNames>
  <calcPr calcId="152511"/>
  <fileRecoveryPr autoRecover="0"/>
</workbook>
</file>

<file path=xl/calcChain.xml><?xml version="1.0" encoding="utf-8"?>
<calcChain xmlns="http://schemas.openxmlformats.org/spreadsheetml/2006/main">
  <c r="F55" i="189" l="1"/>
  <c r="F23" i="170" l="1"/>
  <c r="F24" i="170"/>
  <c r="F25" i="170"/>
  <c r="F26" i="170"/>
  <c r="F27" i="170"/>
  <c r="F20" i="189"/>
  <c r="F21" i="189"/>
  <c r="F61" i="189"/>
  <c r="F62" i="189"/>
  <c r="F63" i="189"/>
  <c r="F64" i="189"/>
  <c r="F65" i="189"/>
  <c r="F66" i="189"/>
  <c r="F67" i="189"/>
  <c r="F68" i="189"/>
  <c r="F69" i="189"/>
  <c r="F70" i="189"/>
  <c r="F71" i="189"/>
  <c r="F72" i="189"/>
  <c r="F73" i="189"/>
  <c r="F74" i="189"/>
  <c r="F42" i="189"/>
  <c r="F43" i="189"/>
  <c r="F44" i="189"/>
  <c r="F45" i="189"/>
  <c r="F46" i="189"/>
  <c r="F47" i="189"/>
  <c r="F48" i="189"/>
  <c r="F49" i="189"/>
  <c r="F50" i="189"/>
  <c r="F51" i="189"/>
  <c r="F52" i="189"/>
  <c r="F53" i="189"/>
  <c r="F22" i="189"/>
  <c r="F23" i="189"/>
  <c r="F24" i="189"/>
  <c r="F25" i="189"/>
  <c r="F26" i="189"/>
  <c r="F27" i="189"/>
  <c r="F28" i="189"/>
  <c r="F29" i="189"/>
  <c r="F30" i="189"/>
  <c r="F31" i="189"/>
  <c r="F32" i="189"/>
  <c r="F33" i="189"/>
  <c r="F34" i="189"/>
  <c r="F35" i="189"/>
  <c r="F8" i="189"/>
  <c r="F9" i="189"/>
  <c r="F10" i="189"/>
  <c r="F11" i="189"/>
  <c r="F12" i="189"/>
  <c r="F13" i="189"/>
  <c r="F33" i="188"/>
  <c r="F34" i="188"/>
  <c r="F35" i="188"/>
  <c r="F36" i="188"/>
  <c r="F37" i="188"/>
  <c r="F38" i="188"/>
  <c r="F39" i="188"/>
  <c r="F40" i="188"/>
  <c r="F41" i="188"/>
  <c r="F42" i="188"/>
  <c r="F43" i="188"/>
  <c r="F44" i="188"/>
  <c r="F16" i="188"/>
  <c r="F17" i="188"/>
  <c r="F18" i="188"/>
  <c r="F19" i="188"/>
  <c r="F20" i="188"/>
  <c r="F21" i="188"/>
  <c r="F22" i="188"/>
  <c r="F23" i="188"/>
  <c r="F24" i="188"/>
  <c r="F25" i="188"/>
  <c r="F26" i="188"/>
  <c r="F8" i="188"/>
  <c r="F9" i="188"/>
  <c r="F15" i="187"/>
  <c r="F16" i="187"/>
  <c r="F17" i="187"/>
  <c r="F18" i="187"/>
  <c r="F19" i="187"/>
  <c r="F20" i="187"/>
  <c r="F21" i="187"/>
  <c r="F22" i="187"/>
  <c r="F23" i="187"/>
  <c r="F24" i="187"/>
  <c r="F25" i="187"/>
  <c r="F26" i="187"/>
  <c r="F27" i="187"/>
  <c r="F28" i="187"/>
  <c r="F29" i="187"/>
  <c r="F30" i="187"/>
  <c r="F31" i="187"/>
  <c r="F32" i="187"/>
  <c r="F33" i="187"/>
  <c r="F34" i="187"/>
  <c r="F23" i="182"/>
  <c r="F24" i="182"/>
  <c r="F25" i="182"/>
  <c r="F26" i="182"/>
  <c r="F27" i="182"/>
  <c r="F28" i="182"/>
  <c r="F12" i="181"/>
  <c r="F13" i="181"/>
  <c r="F14" i="181"/>
  <c r="F15" i="181"/>
  <c r="F16" i="181"/>
  <c r="F17" i="181"/>
  <c r="F18" i="181"/>
  <c r="F19" i="181"/>
  <c r="F20" i="181"/>
  <c r="F21" i="181"/>
  <c r="F22" i="181"/>
  <c r="F23" i="181"/>
  <c r="F24" i="181"/>
  <c r="F25" i="181"/>
  <c r="F11" i="180"/>
  <c r="F12" i="180"/>
  <c r="F13" i="180"/>
  <c r="F14" i="180"/>
  <c r="F15" i="180"/>
  <c r="F16" i="180"/>
  <c r="F17" i="180"/>
  <c r="F18" i="180"/>
  <c r="F19" i="180"/>
  <c r="F20" i="180"/>
  <c r="F21" i="180"/>
  <c r="F22" i="180"/>
  <c r="F23" i="180"/>
  <c r="F24" i="180"/>
  <c r="F25" i="180"/>
  <c r="F26" i="180"/>
  <c r="F27" i="180"/>
  <c r="F28" i="180"/>
  <c r="F29" i="180"/>
  <c r="F30" i="180"/>
  <c r="F31" i="180"/>
  <c r="F32" i="180"/>
  <c r="F33" i="180"/>
  <c r="F34" i="180"/>
  <c r="F35" i="180"/>
  <c r="F36" i="180"/>
  <c r="F37" i="180"/>
  <c r="F38" i="180"/>
  <c r="F39" i="180"/>
  <c r="F40" i="180"/>
  <c r="F41" i="180"/>
  <c r="F42" i="180"/>
  <c r="F17" i="179"/>
  <c r="F18" i="179"/>
  <c r="F19" i="179"/>
  <c r="F20" i="179"/>
  <c r="F21" i="179"/>
  <c r="F22" i="179"/>
  <c r="F23" i="179"/>
  <c r="F24" i="179"/>
  <c r="F25" i="179"/>
  <c r="F26" i="179"/>
  <c r="F27" i="179"/>
  <c r="F28" i="179"/>
  <c r="F29" i="179"/>
  <c r="F30" i="179"/>
  <c r="F31" i="179"/>
  <c r="F32" i="179"/>
  <c r="F33" i="179"/>
  <c r="F34" i="179"/>
  <c r="F35" i="179"/>
  <c r="F36" i="179"/>
  <c r="F37" i="179"/>
  <c r="F38" i="179"/>
  <c r="F39" i="179"/>
  <c r="F40" i="179"/>
  <c r="F41" i="179"/>
  <c r="F42" i="179"/>
  <c r="F43" i="179"/>
  <c r="F44" i="179"/>
  <c r="F45" i="179"/>
  <c r="F46" i="179"/>
  <c r="F15" i="178"/>
  <c r="F16" i="178"/>
  <c r="F17" i="178"/>
  <c r="F18" i="178"/>
  <c r="F19" i="178"/>
  <c r="F20" i="178"/>
  <c r="F21" i="178"/>
  <c r="F22" i="178"/>
  <c r="F23" i="178"/>
  <c r="F24" i="178"/>
  <c r="F25" i="178"/>
  <c r="F26" i="178"/>
  <c r="F11" i="176"/>
  <c r="F12" i="176"/>
  <c r="F13" i="176"/>
  <c r="F14" i="176"/>
  <c r="F11" i="175"/>
  <c r="F12" i="175"/>
  <c r="F13" i="175"/>
  <c r="F14" i="175"/>
  <c r="F15" i="175"/>
  <c r="F16" i="175"/>
  <c r="F17" i="175"/>
  <c r="F18" i="175"/>
  <c r="F19" i="175"/>
  <c r="F20" i="175"/>
  <c r="F21" i="175"/>
  <c r="F22" i="175"/>
  <c r="F23" i="175"/>
  <c r="F24" i="175"/>
  <c r="F25" i="175"/>
  <c r="F26" i="175"/>
  <c r="F27" i="175"/>
  <c r="F28" i="175"/>
  <c r="F29" i="175"/>
  <c r="F30" i="175"/>
  <c r="F31" i="175"/>
  <c r="F32" i="175"/>
  <c r="F12" i="174"/>
  <c r="F13" i="174"/>
  <c r="F14" i="174"/>
  <c r="F15" i="174"/>
  <c r="F16" i="174"/>
  <c r="F17" i="174"/>
  <c r="F18" i="174"/>
  <c r="F19" i="174"/>
  <c r="F20" i="174"/>
  <c r="F21" i="174"/>
  <c r="F14" i="173"/>
  <c r="F15" i="173"/>
  <c r="F16" i="173"/>
  <c r="F17" i="173"/>
  <c r="F18" i="173"/>
  <c r="F19" i="173"/>
  <c r="F20" i="173"/>
  <c r="F21" i="173"/>
  <c r="F22" i="173"/>
  <c r="F23" i="173"/>
  <c r="F24" i="173"/>
  <c r="F25" i="173"/>
  <c r="F26" i="173"/>
  <c r="F27" i="173"/>
  <c r="F28" i="173"/>
  <c r="F29" i="173"/>
  <c r="F30" i="173"/>
  <c r="F31" i="173"/>
  <c r="F32" i="173"/>
  <c r="F33" i="173"/>
  <c r="F34" i="173"/>
  <c r="F35" i="173"/>
  <c r="F36" i="173"/>
  <c r="F37" i="173"/>
  <c r="F38" i="173"/>
  <c r="F39" i="173"/>
  <c r="F15" i="172"/>
  <c r="F16" i="172"/>
  <c r="F17" i="172"/>
  <c r="F18" i="172"/>
  <c r="F19" i="172"/>
  <c r="F20" i="172"/>
  <c r="F21" i="172"/>
  <c r="F22" i="172"/>
  <c r="F23" i="172"/>
  <c r="F24" i="172"/>
  <c r="F25" i="172"/>
  <c r="F26" i="172"/>
  <c r="F27" i="172"/>
  <c r="F28" i="172"/>
  <c r="F29" i="172"/>
  <c r="F30" i="172"/>
  <c r="F31" i="172"/>
  <c r="F32" i="172"/>
  <c r="F33" i="172"/>
  <c r="F34" i="172"/>
  <c r="F35" i="172"/>
  <c r="F36" i="172"/>
  <c r="F37" i="172"/>
  <c r="F38" i="172"/>
  <c r="F39" i="172"/>
  <c r="F40" i="172"/>
  <c r="F41" i="172"/>
  <c r="F42" i="172"/>
  <c r="F43" i="172"/>
  <c r="F44" i="172"/>
  <c r="F45" i="172"/>
  <c r="F46" i="172"/>
  <c r="F47" i="172"/>
  <c r="F48" i="172"/>
  <c r="F49" i="172"/>
  <c r="F50" i="172"/>
  <c r="F51" i="172"/>
  <c r="F52" i="172"/>
  <c r="F53" i="172"/>
  <c r="F14" i="171"/>
  <c r="F15" i="171"/>
  <c r="F16" i="171"/>
  <c r="F17" i="171"/>
  <c r="F18" i="171"/>
  <c r="F19" i="171"/>
  <c r="F20" i="171"/>
  <c r="F21" i="171"/>
  <c r="F22" i="171"/>
  <c r="F23" i="171"/>
  <c r="F24" i="171"/>
  <c r="F25" i="171"/>
  <c r="F26" i="171"/>
  <c r="F27" i="171"/>
  <c r="F28" i="171"/>
  <c r="F29" i="171"/>
  <c r="F30" i="171"/>
  <c r="F31" i="171"/>
  <c r="F32" i="171"/>
  <c r="F33" i="171"/>
  <c r="F34" i="171"/>
  <c r="F35" i="171"/>
  <c r="F36" i="171"/>
  <c r="F37" i="171"/>
  <c r="F38" i="171"/>
  <c r="F39" i="171"/>
  <c r="F40" i="171"/>
  <c r="F41" i="171"/>
  <c r="F42" i="171"/>
  <c r="F43" i="171"/>
  <c r="F44" i="171"/>
  <c r="F45" i="171"/>
  <c r="F46" i="171"/>
  <c r="F47" i="171"/>
  <c r="F48" i="171"/>
  <c r="F49" i="171"/>
  <c r="F50" i="171"/>
  <c r="F51" i="171"/>
  <c r="F52" i="171"/>
  <c r="F53" i="171"/>
  <c r="F54" i="171"/>
  <c r="F55" i="171"/>
  <c r="F85" i="170"/>
  <c r="F86" i="170"/>
  <c r="F87" i="170"/>
  <c r="F88" i="170"/>
  <c r="F89" i="170"/>
  <c r="F90" i="170"/>
  <c r="F70" i="170"/>
  <c r="F71" i="170"/>
  <c r="F72" i="170"/>
  <c r="F73" i="170"/>
  <c r="F74" i="170"/>
  <c r="F75" i="170"/>
  <c r="F76" i="170"/>
  <c r="F77" i="170"/>
  <c r="F78" i="170"/>
  <c r="F79" i="170"/>
  <c r="F80" i="170"/>
  <c r="F81" i="170"/>
  <c r="F82" i="170"/>
  <c r="F83" i="170"/>
  <c r="F84" i="170"/>
  <c r="F59" i="170"/>
  <c r="F60" i="170"/>
  <c r="F61" i="170"/>
  <c r="F62" i="170"/>
  <c r="F63" i="170"/>
  <c r="F64" i="170"/>
  <c r="F65" i="170"/>
  <c r="F66" i="170"/>
  <c r="F67" i="170"/>
  <c r="F68" i="170"/>
  <c r="F69" i="170"/>
  <c r="F47" i="170"/>
  <c r="F48" i="170"/>
  <c r="F49" i="170"/>
  <c r="F50" i="170"/>
  <c r="F51" i="170"/>
  <c r="F52" i="170"/>
  <c r="F32" i="170"/>
  <c r="F33" i="170"/>
  <c r="F34" i="170"/>
  <c r="F35" i="170"/>
  <c r="F36" i="170"/>
  <c r="F37" i="170"/>
  <c r="F38" i="170"/>
  <c r="F39" i="170"/>
  <c r="F40" i="170"/>
  <c r="F41" i="170"/>
  <c r="F42" i="170"/>
  <c r="F43" i="170"/>
  <c r="F44" i="170"/>
  <c r="F45" i="170"/>
  <c r="F46" i="170"/>
  <c r="F21" i="170"/>
  <c r="F22" i="170"/>
  <c r="F28" i="170"/>
  <c r="F29" i="170"/>
  <c r="F30" i="170"/>
  <c r="F31" i="170"/>
  <c r="F14" i="170"/>
  <c r="F15" i="170"/>
  <c r="F16" i="170"/>
  <c r="F17" i="170"/>
  <c r="F18" i="170"/>
  <c r="F19" i="170"/>
  <c r="F20" i="170"/>
  <c r="F12" i="135"/>
  <c r="F13" i="135"/>
  <c r="F14" i="135"/>
  <c r="F15" i="135"/>
  <c r="F16" i="135"/>
  <c r="F17" i="135"/>
  <c r="F18" i="135"/>
  <c r="F19" i="135"/>
  <c r="F20" i="135"/>
  <c r="F21" i="135"/>
  <c r="F22" i="135"/>
  <c r="F23" i="135"/>
  <c r="F24" i="135"/>
  <c r="F25" i="135"/>
  <c r="F26" i="135"/>
  <c r="F27" i="135"/>
  <c r="F28" i="135"/>
  <c r="F29" i="135"/>
  <c r="F30" i="135"/>
  <c r="F31" i="135"/>
  <c r="F32" i="135"/>
  <c r="F33" i="135"/>
  <c r="F34" i="135"/>
  <c r="F35" i="135"/>
  <c r="F36" i="135"/>
  <c r="F37" i="135"/>
  <c r="F38" i="135"/>
  <c r="F39" i="135"/>
  <c r="F40" i="135"/>
  <c r="F41" i="135"/>
  <c r="F42" i="135"/>
  <c r="F43" i="135"/>
  <c r="F44" i="135"/>
  <c r="F45" i="135"/>
  <c r="F46" i="135"/>
  <c r="F47" i="135"/>
  <c r="F48" i="135"/>
  <c r="F49" i="135"/>
  <c r="F50" i="135"/>
  <c r="F51" i="135"/>
  <c r="F52" i="135"/>
  <c r="F53" i="135"/>
  <c r="F54" i="135"/>
  <c r="F55" i="135"/>
  <c r="F11" i="83"/>
  <c r="F12" i="83"/>
  <c r="F13" i="83"/>
  <c r="F14" i="83"/>
  <c r="F15" i="83"/>
  <c r="F16" i="83"/>
  <c r="F17" i="83"/>
  <c r="F18" i="83"/>
  <c r="F19" i="83"/>
  <c r="F20" i="83"/>
  <c r="F21" i="83"/>
  <c r="F22" i="83"/>
  <c r="F23" i="83"/>
  <c r="F24" i="83"/>
  <c r="F25" i="83"/>
  <c r="F26" i="83"/>
  <c r="F27" i="83"/>
  <c r="F28" i="83"/>
  <c r="F29" i="83"/>
  <c r="F30" i="83"/>
  <c r="F31" i="83"/>
  <c r="F32" i="83"/>
  <c r="F33" i="83"/>
  <c r="F34" i="83"/>
  <c r="F35" i="83"/>
  <c r="F36" i="83"/>
  <c r="F37" i="83"/>
  <c r="F38" i="83"/>
  <c r="F39" i="83"/>
  <c r="F40" i="83"/>
  <c r="F41" i="83"/>
  <c r="F42" i="83"/>
  <c r="F43" i="83"/>
  <c r="F44" i="83"/>
  <c r="F12" i="159"/>
  <c r="F13" i="159"/>
  <c r="F14" i="159"/>
  <c r="F15" i="159"/>
  <c r="F16" i="159"/>
  <c r="F17" i="159"/>
  <c r="F18" i="159"/>
  <c r="F19" i="159"/>
  <c r="F20" i="159"/>
  <c r="F21" i="159"/>
  <c r="F22" i="159"/>
  <c r="F23" i="159"/>
  <c r="F24" i="159"/>
  <c r="F25" i="159"/>
  <c r="F26" i="159"/>
  <c r="F27" i="159"/>
  <c r="F28" i="159"/>
  <c r="F29" i="159"/>
  <c r="F30" i="159"/>
  <c r="F31" i="159"/>
  <c r="F32" i="159"/>
  <c r="F33" i="159"/>
  <c r="F10" i="159"/>
  <c r="F11" i="159"/>
  <c r="F13" i="93"/>
  <c r="F14" i="93"/>
  <c r="F15" i="93"/>
  <c r="F16" i="93"/>
  <c r="F17" i="93"/>
  <c r="F18" i="93"/>
  <c r="F19" i="93"/>
  <c r="F20" i="93"/>
  <c r="F21" i="93"/>
  <c r="F22" i="93"/>
  <c r="F23" i="93"/>
  <c r="F24" i="93"/>
  <c r="F25" i="93"/>
  <c r="F26" i="93"/>
  <c r="F27" i="93"/>
  <c r="F28" i="93"/>
  <c r="F29" i="93"/>
  <c r="F30" i="93"/>
  <c r="F31" i="93"/>
  <c r="F32" i="93"/>
  <c r="F33" i="93"/>
  <c r="F34" i="93"/>
  <c r="F8" i="149"/>
  <c r="F9" i="149"/>
  <c r="F10" i="149"/>
  <c r="F11" i="149"/>
  <c r="F12" i="149"/>
  <c r="F13" i="149"/>
  <c r="F14" i="149"/>
  <c r="F15" i="149"/>
  <c r="F16" i="149"/>
  <c r="F17" i="149"/>
  <c r="F18" i="149"/>
  <c r="F19" i="149"/>
  <c r="F20" i="149"/>
  <c r="F21" i="149"/>
  <c r="F22" i="149"/>
  <c r="F23" i="149"/>
  <c r="F24" i="149"/>
  <c r="F25" i="149"/>
  <c r="F26" i="149"/>
  <c r="F27" i="149"/>
  <c r="F28" i="149"/>
  <c r="F29" i="149"/>
  <c r="F30" i="149"/>
  <c r="F31" i="149"/>
  <c r="F32" i="149"/>
  <c r="F33" i="149"/>
  <c r="F34" i="149"/>
  <c r="F14" i="187" l="1"/>
  <c r="F36" i="187" s="1"/>
  <c r="F38" i="187" s="1"/>
  <c r="A14" i="187"/>
  <c r="A16" i="187" s="1"/>
  <c r="B30" i="182" l="1"/>
  <c r="F22" i="182"/>
  <c r="A8" i="182"/>
  <c r="A24" i="182" s="1"/>
  <c r="F33" i="181"/>
  <c r="F32" i="181"/>
  <c r="B29" i="181"/>
  <c r="F28" i="181"/>
  <c r="F26" i="181"/>
  <c r="F11" i="181"/>
  <c r="A11" i="181"/>
  <c r="A13" i="181" s="1"/>
  <c r="B46" i="180"/>
  <c r="F10" i="180"/>
  <c r="A10" i="180"/>
  <c r="A12" i="180" s="1"/>
  <c r="B50" i="179"/>
  <c r="A19" i="179"/>
  <c r="A23" i="179" s="1"/>
  <c r="A29" i="179" s="1"/>
  <c r="F16" i="179"/>
  <c r="B30" i="178"/>
  <c r="F14" i="178"/>
  <c r="A13" i="178"/>
  <c r="B42" i="177"/>
  <c r="F38" i="177"/>
  <c r="F37" i="177"/>
  <c r="F36" i="177"/>
  <c r="F31" i="177"/>
  <c r="F27" i="177"/>
  <c r="F24" i="177"/>
  <c r="F23" i="177"/>
  <c r="F22" i="177"/>
  <c r="F21" i="177"/>
  <c r="F20" i="177"/>
  <c r="F19" i="177"/>
  <c r="F16" i="177"/>
  <c r="F15" i="177"/>
  <c r="A14" i="177"/>
  <c r="A18" i="177" s="1"/>
  <c r="B18" i="176"/>
  <c r="F17" i="176"/>
  <c r="F10" i="176"/>
  <c r="A10" i="176"/>
  <c r="F9" i="176"/>
  <c r="B36" i="175"/>
  <c r="A12" i="175"/>
  <c r="F10" i="175"/>
  <c r="A10" i="175"/>
  <c r="B25" i="174"/>
  <c r="F11" i="174"/>
  <c r="A11" i="174"/>
  <c r="A13" i="174" s="1"/>
  <c r="B43" i="173"/>
  <c r="F13" i="173"/>
  <c r="F41" i="173" s="1"/>
  <c r="A12" i="173"/>
  <c r="A19" i="172"/>
  <c r="A22" i="172" s="1"/>
  <c r="A16" i="172"/>
  <c r="F14" i="172"/>
  <c r="F62" i="171"/>
  <c r="B59" i="171"/>
  <c r="F58" i="171"/>
  <c r="F13" i="171"/>
  <c r="A13" i="171"/>
  <c r="F10" i="171"/>
  <c r="F97" i="170"/>
  <c r="B94" i="170"/>
  <c r="F93" i="170"/>
  <c r="F58" i="170"/>
  <c r="F56" i="170"/>
  <c r="F55" i="170"/>
  <c r="F54" i="170"/>
  <c r="F53" i="170"/>
  <c r="F13" i="170"/>
  <c r="A13" i="170"/>
  <c r="F10" i="170"/>
  <c r="C4" i="169"/>
  <c r="F30" i="182" l="1"/>
  <c r="D16" i="169" s="1"/>
  <c r="A15" i="171"/>
  <c r="A12" i="176"/>
  <c r="A14" i="176" s="1"/>
  <c r="A16" i="176" s="1"/>
  <c r="F16" i="176"/>
  <c r="F18" i="176" s="1"/>
  <c r="D10" i="169" s="1"/>
  <c r="A26" i="182"/>
  <c r="A28" i="182" s="1"/>
  <c r="A15" i="181"/>
  <c r="F27" i="181"/>
  <c r="F29" i="181" s="1"/>
  <c r="D15" i="169" s="1"/>
  <c r="A14" i="180"/>
  <c r="F44" i="180"/>
  <c r="F46" i="180" s="1"/>
  <c r="D14" i="169" s="1"/>
  <c r="A34" i="179"/>
  <c r="F48" i="179"/>
  <c r="F50" i="179" s="1"/>
  <c r="D13" i="169" s="1"/>
  <c r="A20" i="178"/>
  <c r="A22" i="178" s="1"/>
  <c r="F28" i="178"/>
  <c r="F30" i="178" s="1"/>
  <c r="D12" i="169" s="1"/>
  <c r="A26" i="177"/>
  <c r="A29" i="177" s="1"/>
  <c r="F40" i="177"/>
  <c r="F42" i="177" s="1"/>
  <c r="D11" i="169" s="1"/>
  <c r="A14" i="175"/>
  <c r="A16" i="175" s="1"/>
  <c r="F34" i="175"/>
  <c r="F36" i="175" s="1"/>
  <c r="D9" i="169" s="1"/>
  <c r="A15" i="174"/>
  <c r="F23" i="174"/>
  <c r="F25" i="174" s="1"/>
  <c r="D8" i="169" s="1"/>
  <c r="A17" i="173"/>
  <c r="A20" i="173" s="1"/>
  <c r="F43" i="173"/>
  <c r="D7" i="169" s="1"/>
  <c r="A25" i="172"/>
  <c r="F55" i="172"/>
  <c r="F57" i="172" s="1"/>
  <c r="D6" i="169" s="1"/>
  <c r="F57" i="171"/>
  <c r="F59" i="171" s="1"/>
  <c r="D5" i="169" s="1"/>
  <c r="F92" i="170"/>
  <c r="F94" i="170" s="1"/>
  <c r="D4" i="169" s="1"/>
  <c r="A15" i="170"/>
  <c r="C17" i="169"/>
  <c r="C32" i="90" s="1"/>
  <c r="B17" i="169"/>
  <c r="B32" i="90" s="1"/>
  <c r="F10" i="190"/>
  <c r="B14" i="190"/>
  <c r="F12" i="190"/>
  <c r="F11" i="190"/>
  <c r="F9" i="190"/>
  <c r="A8" i="190"/>
  <c r="A12" i="190" s="1"/>
  <c r="A17" i="171" l="1"/>
  <c r="A17" i="181"/>
  <c r="A16" i="180"/>
  <c r="A45" i="179"/>
  <c r="A48" i="179" s="1"/>
  <c r="A24" i="178"/>
  <c r="A35" i="177"/>
  <c r="A40" i="177" s="1"/>
  <c r="A23" i="175"/>
  <c r="A17" i="174"/>
  <c r="A24" i="173"/>
  <c r="A28" i="172"/>
  <c r="A17" i="170"/>
  <c r="A19" i="170" s="1"/>
  <c r="F14" i="190"/>
  <c r="D17" i="169" s="1"/>
  <c r="F73" i="137"/>
  <c r="F71" i="137"/>
  <c r="F69" i="137"/>
  <c r="F68" i="137"/>
  <c r="F65" i="137"/>
  <c r="F63" i="137"/>
  <c r="F61" i="137"/>
  <c r="F59" i="137"/>
  <c r="F51" i="137"/>
  <c r="A28" i="178" l="1"/>
  <c r="A26" i="178"/>
  <c r="A19" i="171"/>
  <c r="A21" i="171" s="1"/>
  <c r="A27" i="173"/>
  <c r="A31" i="173" s="1"/>
  <c r="A19" i="181"/>
  <c r="A21" i="181" s="1"/>
  <c r="A18" i="180"/>
  <c r="A25" i="175"/>
  <c r="A27" i="175"/>
  <c r="A19" i="174"/>
  <c r="A31" i="172"/>
  <c r="A21" i="170"/>
  <c r="D32" i="90"/>
  <c r="D31" i="161" s="1"/>
  <c r="A23" i="171" l="1"/>
  <c r="A25" i="171"/>
  <c r="A27" i="171" s="1"/>
  <c r="A35" i="173"/>
  <c r="A39" i="173" s="1"/>
  <c r="A41" i="173" s="1"/>
  <c r="A23" i="181"/>
  <c r="A25" i="181" s="1"/>
  <c r="A20" i="180"/>
  <c r="A29" i="175"/>
  <c r="A31" i="175" s="1"/>
  <c r="A34" i="175" s="1"/>
  <c r="A21" i="174"/>
  <c r="A23" i="174" s="1"/>
  <c r="A33" i="172"/>
  <c r="A23" i="170"/>
  <c r="A25" i="170" s="1"/>
  <c r="A27" i="170" s="1"/>
  <c r="F41" i="36"/>
  <c r="F42" i="36"/>
  <c r="F43" i="36"/>
  <c r="A29" i="171" l="1"/>
  <c r="A33" i="171" s="1"/>
  <c r="A27" i="181"/>
  <c r="A26" i="180"/>
  <c r="A22" i="180"/>
  <c r="A35" i="172"/>
  <c r="A37" i="172" s="1"/>
  <c r="A29" i="170"/>
  <c r="B91" i="189"/>
  <c r="B89" i="189"/>
  <c r="F60" i="189"/>
  <c r="F59" i="189"/>
  <c r="F41" i="189"/>
  <c r="F87" i="189" s="1"/>
  <c r="F19" i="189"/>
  <c r="F7" i="189"/>
  <c r="A7" i="189"/>
  <c r="A9" i="189" s="1"/>
  <c r="B60" i="188"/>
  <c r="B58" i="188"/>
  <c r="F32" i="188"/>
  <c r="F46" i="188" s="1"/>
  <c r="F15" i="188"/>
  <c r="F7" i="188"/>
  <c r="F11" i="188" s="1"/>
  <c r="F55" i="188" s="1"/>
  <c r="A7" i="188"/>
  <c r="A9" i="188" s="1"/>
  <c r="B38" i="187"/>
  <c r="A18" i="187"/>
  <c r="C5" i="186"/>
  <c r="C38" i="161" s="1"/>
  <c r="B5" i="186"/>
  <c r="C4" i="186"/>
  <c r="C37" i="161" s="1"/>
  <c r="B4" i="186"/>
  <c r="C3" i="186"/>
  <c r="C36" i="161" s="1"/>
  <c r="B3" i="186"/>
  <c r="A35" i="171" l="1"/>
  <c r="A37" i="171" s="1"/>
  <c r="A39" i="171" s="1"/>
  <c r="A28" i="180"/>
  <c r="A30" i="180" s="1"/>
  <c r="A32" i="180" s="1"/>
  <c r="A34" i="180" s="1"/>
  <c r="A36" i="180" s="1"/>
  <c r="A38" i="180" s="1"/>
  <c r="A40" i="180" s="1"/>
  <c r="A42" i="180" s="1"/>
  <c r="A44" i="180" s="1"/>
  <c r="A39" i="172"/>
  <c r="A41" i="172" s="1"/>
  <c r="A45" i="172" s="1"/>
  <c r="A47" i="172" s="1"/>
  <c r="A51" i="172" s="1"/>
  <c r="A53" i="172" s="1"/>
  <c r="A55" i="172" s="1"/>
  <c r="A31" i="170"/>
  <c r="F28" i="188"/>
  <c r="F56" i="188" s="1"/>
  <c r="F37" i="189"/>
  <c r="F86" i="189" s="1"/>
  <c r="F15" i="189"/>
  <c r="F85" i="189" s="1"/>
  <c r="F76" i="189"/>
  <c r="F88" i="189" s="1"/>
  <c r="F57" i="188"/>
  <c r="D3" i="186"/>
  <c r="D36" i="161" s="1"/>
  <c r="A15" i="188"/>
  <c r="A20" i="187"/>
  <c r="A11" i="189"/>
  <c r="F50" i="188" l="1"/>
  <c r="F52" i="188" s="1"/>
  <c r="F58" i="188" s="1"/>
  <c r="F60" i="188" s="1"/>
  <c r="D4" i="186" s="1"/>
  <c r="D37" i="161" s="1"/>
  <c r="A41" i="171"/>
  <c r="A43" i="171" s="1"/>
  <c r="A45" i="171" s="1"/>
  <c r="A49" i="171" s="1"/>
  <c r="A51" i="171" s="1"/>
  <c r="A53" i="171" s="1"/>
  <c r="A55" i="171" s="1"/>
  <c r="A57" i="171" s="1"/>
  <c r="A33" i="170"/>
  <c r="A35" i="170" s="1"/>
  <c r="A37" i="170" s="1"/>
  <c r="A41" i="170" s="1"/>
  <c r="A48" i="170" s="1"/>
  <c r="A50" i="170" s="1"/>
  <c r="A58" i="170" s="1"/>
  <c r="A60" i="170" s="1"/>
  <c r="A62" i="170" s="1"/>
  <c r="A64" i="170" s="1"/>
  <c r="A66" i="170" s="1"/>
  <c r="A68" i="170" s="1"/>
  <c r="A70" i="170" s="1"/>
  <c r="A72" i="170" s="1"/>
  <c r="A74" i="170" s="1"/>
  <c r="A76" i="170" s="1"/>
  <c r="A78" i="170" s="1"/>
  <c r="A80" i="170" s="1"/>
  <c r="A82" i="170" s="1"/>
  <c r="A84" i="170" s="1"/>
  <c r="A86" i="170" s="1"/>
  <c r="A88" i="170" s="1"/>
  <c r="A90" i="170" s="1"/>
  <c r="A92" i="170" s="1"/>
  <c r="F80" i="189"/>
  <c r="F82" i="189" s="1"/>
  <c r="F89" i="189" s="1"/>
  <c r="F91" i="189" s="1"/>
  <c r="D5" i="186" s="1"/>
  <c r="A13" i="189"/>
  <c r="A19" i="189" s="1"/>
  <c r="A17" i="188"/>
  <c r="A19" i="188" s="1"/>
  <c r="A22" i="187"/>
  <c r="D38" i="161" l="1"/>
  <c r="D6" i="186"/>
  <c r="A22" i="188"/>
  <c r="A24" i="187"/>
  <c r="A21" i="189"/>
  <c r="A26" i="187" l="1"/>
  <c r="A24" i="188"/>
  <c r="A23" i="189"/>
  <c r="A25" i="189" s="1"/>
  <c r="A32" i="187" l="1"/>
  <c r="A34" i="187" s="1"/>
  <c r="A36" i="187" s="1"/>
  <c r="A28" i="189"/>
  <c r="A31" i="189" s="1"/>
  <c r="A26" i="188"/>
  <c r="A32" i="188" s="1"/>
  <c r="A35" i="188" s="1"/>
  <c r="A38" i="188" s="1"/>
  <c r="A40" i="188" l="1"/>
  <c r="A42" i="188" s="1"/>
  <c r="A44" i="188" s="1"/>
  <c r="A33" i="189"/>
  <c r="A35" i="189" s="1"/>
  <c r="A41" i="189" s="1"/>
  <c r="A43" i="189" s="1"/>
  <c r="A45" i="189" s="1"/>
  <c r="A47" i="189" s="1"/>
  <c r="A50" i="188" l="1"/>
  <c r="A49" i="189"/>
  <c r="A51" i="189" s="1"/>
  <c r="A59" i="189" s="1"/>
  <c r="A62" i="189" s="1"/>
  <c r="A64" i="189" s="1"/>
  <c r="A66" i="189" s="1"/>
  <c r="A68" i="189" s="1"/>
  <c r="A70" i="189" s="1"/>
  <c r="A72" i="189" s="1"/>
  <c r="A74" i="189" s="1"/>
  <c r="A80" i="189" s="1"/>
  <c r="D18" i="169" l="1"/>
  <c r="D27" i="90" l="1"/>
  <c r="D26" i="161" s="1"/>
  <c r="D26" i="90"/>
  <c r="D25" i="161" s="1"/>
  <c r="D20" i="90"/>
  <c r="D19" i="161" s="1"/>
  <c r="C21" i="90"/>
  <c r="D31" i="90"/>
  <c r="D30" i="161" s="1"/>
  <c r="D30" i="90"/>
  <c r="D29" i="161" s="1"/>
  <c r="D29" i="90"/>
  <c r="D28" i="161" s="1"/>
  <c r="D28" i="90"/>
  <c r="D27" i="161" s="1"/>
  <c r="D25" i="90"/>
  <c r="D24" i="161" s="1"/>
  <c r="D24" i="90"/>
  <c r="D23" i="161" s="1"/>
  <c r="D23" i="90"/>
  <c r="D22" i="161" s="1"/>
  <c r="D22" i="90"/>
  <c r="D21" i="161" s="1"/>
  <c r="D21" i="90"/>
  <c r="D20" i="161" s="1"/>
  <c r="C16" i="169"/>
  <c r="C31" i="90" s="1"/>
  <c r="B16" i="169"/>
  <c r="B31" i="90" s="1"/>
  <c r="C15" i="169"/>
  <c r="C30" i="90" s="1"/>
  <c r="B15" i="169"/>
  <c r="B30" i="90" s="1"/>
  <c r="C14" i="169"/>
  <c r="C29" i="90" s="1"/>
  <c r="B14" i="169"/>
  <c r="B29" i="90" s="1"/>
  <c r="C13" i="169"/>
  <c r="C28" i="90" s="1"/>
  <c r="B13" i="169"/>
  <c r="B28" i="90" s="1"/>
  <c r="C12" i="169"/>
  <c r="C27" i="90" s="1"/>
  <c r="B12" i="169"/>
  <c r="B27" i="90" s="1"/>
  <c r="C11" i="169"/>
  <c r="C26" i="90" s="1"/>
  <c r="B11" i="169"/>
  <c r="B26" i="90" s="1"/>
  <c r="C10" i="169"/>
  <c r="C25" i="90" s="1"/>
  <c r="B10" i="169"/>
  <c r="B25" i="90" s="1"/>
  <c r="C9" i="169"/>
  <c r="C24" i="90" s="1"/>
  <c r="B9" i="169"/>
  <c r="B24" i="90" s="1"/>
  <c r="C8" i="169"/>
  <c r="C23" i="90" s="1"/>
  <c r="B8" i="169"/>
  <c r="B23" i="90" s="1"/>
  <c r="C7" i="169"/>
  <c r="C22" i="90" s="1"/>
  <c r="B7" i="169"/>
  <c r="B22" i="90" s="1"/>
  <c r="B6" i="169"/>
  <c r="B21" i="90" s="1"/>
  <c r="C5" i="169"/>
  <c r="C20" i="90" s="1"/>
  <c r="B5" i="169"/>
  <c r="B20" i="90" s="1"/>
  <c r="C19" i="90"/>
  <c r="B4" i="169"/>
  <c r="B19" i="90" s="1"/>
  <c r="D19" i="90" l="1"/>
  <c r="D18" i="161" s="1"/>
  <c r="D32" i="161" s="1"/>
  <c r="D65" i="161" l="1"/>
  <c r="D55" i="161" l="1"/>
  <c r="D39" i="161"/>
  <c r="F48" i="137" l="1"/>
  <c r="F49" i="137"/>
  <c r="F47" i="137"/>
  <c r="F55" i="137"/>
  <c r="C6" i="157" l="1"/>
  <c r="C10" i="157" s="1"/>
  <c r="C5" i="157"/>
  <c r="C9" i="157" s="1"/>
  <c r="C4" i="157"/>
  <c r="C8" i="157" s="1"/>
  <c r="F56" i="137" l="1"/>
  <c r="F57" i="137"/>
  <c r="F58" i="137"/>
  <c r="F74" i="137"/>
  <c r="B12" i="90"/>
  <c r="C12" i="90"/>
  <c r="B11" i="90"/>
  <c r="B13" i="90"/>
  <c r="B14" i="90"/>
  <c r="B15" i="90"/>
  <c r="B10" i="90"/>
  <c r="B9" i="90"/>
  <c r="C15" i="90"/>
  <c r="C14" i="90"/>
  <c r="C13" i="90"/>
  <c r="C11" i="90"/>
  <c r="C10" i="90"/>
  <c r="C9" i="90"/>
  <c r="F53" i="137"/>
  <c r="F39" i="137"/>
  <c r="F40" i="137"/>
  <c r="F41" i="137"/>
  <c r="F42" i="137"/>
  <c r="F43" i="137"/>
  <c r="F44" i="137"/>
  <c r="F45" i="137"/>
  <c r="F17" i="137"/>
  <c r="F33" i="137"/>
  <c r="F37" i="137"/>
  <c r="F38" i="137"/>
  <c r="F36" i="137"/>
  <c r="F35" i="137"/>
  <c r="F32" i="137"/>
  <c r="A17" i="137"/>
  <c r="F30" i="137"/>
  <c r="F29" i="137"/>
  <c r="F27" i="137"/>
  <c r="F26" i="137"/>
  <c r="F24" i="137"/>
  <c r="F23" i="137"/>
  <c r="F21" i="137"/>
  <c r="F19" i="137"/>
  <c r="A12" i="93"/>
  <c r="A19" i="137" l="1"/>
  <c r="F34" i="36"/>
  <c r="A9" i="159"/>
  <c r="F9" i="159"/>
  <c r="B37" i="159"/>
  <c r="F35" i="159" l="1"/>
  <c r="F37" i="159" s="1"/>
  <c r="A21" i="137"/>
  <c r="A11" i="159"/>
  <c r="F7" i="149"/>
  <c r="A7" i="149"/>
  <c r="F36" i="149" l="1"/>
  <c r="F38" i="149" s="1"/>
  <c r="D12" i="90"/>
  <c r="D11" i="161"/>
  <c r="A23" i="137"/>
  <c r="A13" i="159"/>
  <c r="A15" i="159" s="1"/>
  <c r="A17" i="159" s="1"/>
  <c r="A9" i="149"/>
  <c r="F44" i="36"/>
  <c r="F45" i="36"/>
  <c r="F46" i="36"/>
  <c r="F47" i="36"/>
  <c r="F29" i="36"/>
  <c r="F30" i="36"/>
  <c r="D9" i="90" l="1"/>
  <c r="D8" i="161"/>
  <c r="A26" i="137"/>
  <c r="A22" i="159"/>
  <c r="A25" i="159" s="1"/>
  <c r="A27" i="159" s="1"/>
  <c r="A12" i="149"/>
  <c r="F37" i="36"/>
  <c r="F38" i="36"/>
  <c r="F39" i="36"/>
  <c r="F40" i="36"/>
  <c r="F36" i="36"/>
  <c r="F26" i="36"/>
  <c r="F20" i="36"/>
  <c r="F21" i="36"/>
  <c r="F22" i="36"/>
  <c r="F23" i="36"/>
  <c r="F24" i="36"/>
  <c r="F17" i="36"/>
  <c r="F18" i="36"/>
  <c r="F13" i="36"/>
  <c r="F14" i="36"/>
  <c r="F15" i="36"/>
  <c r="F16" i="36"/>
  <c r="A29" i="137" l="1"/>
  <c r="A32" i="137" s="1"/>
  <c r="A35" i="137" s="1"/>
  <c r="A38" i="137" s="1"/>
  <c r="A29" i="159"/>
  <c r="A14" i="149"/>
  <c r="A17" i="149" s="1"/>
  <c r="A31" i="159" l="1"/>
  <c r="A33" i="159" s="1"/>
  <c r="A40" i="137"/>
  <c r="A42" i="137" s="1"/>
  <c r="A44" i="137" s="1"/>
  <c r="A20" i="149"/>
  <c r="F56" i="135"/>
  <c r="F11" i="135"/>
  <c r="B59" i="135"/>
  <c r="F25" i="36"/>
  <c r="F28" i="36"/>
  <c r="F31" i="36"/>
  <c r="F32" i="36"/>
  <c r="F35" i="36"/>
  <c r="B77" i="137"/>
  <c r="F57" i="135" l="1"/>
  <c r="F59" i="135" s="1"/>
  <c r="A35" i="159"/>
  <c r="A24" i="149"/>
  <c r="D15" i="90" l="1"/>
  <c r="D14" i="161"/>
  <c r="A26" i="149"/>
  <c r="A29" i="149" s="1"/>
  <c r="A32" i="149" s="1"/>
  <c r="A34" i="149" l="1"/>
  <c r="A36" i="149" s="1"/>
  <c r="A10" i="83"/>
  <c r="F12" i="93"/>
  <c r="F36" i="93" l="1"/>
  <c r="F38" i="93" s="1"/>
  <c r="A14" i="93"/>
  <c r="A16" i="93" s="1"/>
  <c r="A12" i="83"/>
  <c r="D11" i="90" l="1"/>
  <c r="D10" i="161"/>
  <c r="A20" i="93"/>
  <c r="A22" i="93" s="1"/>
  <c r="A14" i="83"/>
  <c r="A24" i="93" l="1"/>
  <c r="A16" i="83"/>
  <c r="A26" i="93" l="1"/>
  <c r="A20" i="83"/>
  <c r="A22" i="83" s="1"/>
  <c r="A28" i="93" l="1"/>
  <c r="A30" i="93" s="1"/>
  <c r="A32" i="93" s="1"/>
  <c r="A34" i="93" s="1"/>
  <c r="A36" i="93" s="1"/>
  <c r="A24" i="83"/>
  <c r="A26" i="83" s="1"/>
  <c r="A28" i="83" s="1"/>
  <c r="A30" i="83" l="1"/>
  <c r="A32" i="83" s="1"/>
  <c r="A38" i="83" s="1"/>
  <c r="A42" i="83" l="1"/>
  <c r="A44" i="83" s="1"/>
  <c r="A47" i="83" s="1"/>
  <c r="F75" i="137"/>
  <c r="F77" i="137" l="1"/>
  <c r="D10" i="90" l="1"/>
  <c r="D9" i="161"/>
  <c r="A11" i="135"/>
  <c r="A13" i="135" s="1"/>
  <c r="F10" i="135"/>
  <c r="F12" i="36"/>
  <c r="F10" i="36"/>
  <c r="A10" i="36"/>
  <c r="F10" i="83"/>
  <c r="B51" i="36"/>
  <c r="B49" i="83"/>
  <c r="B38" i="93"/>
  <c r="F49" i="36" l="1"/>
  <c r="F51" i="36" s="1"/>
  <c r="D12" i="161" s="1"/>
  <c r="F47" i="83"/>
  <c r="F49" i="83" s="1"/>
  <c r="A15" i="135"/>
  <c r="D13" i="90" l="1"/>
  <c r="D14" i="90"/>
  <c r="D13" i="161"/>
  <c r="D15" i="161" s="1"/>
  <c r="D67" i="161" s="1"/>
  <c r="A17" i="135"/>
  <c r="A19" i="135" s="1"/>
  <c r="A12" i="36"/>
  <c r="D16" i="90" l="1"/>
  <c r="A21" i="135"/>
  <c r="A14" i="36"/>
  <c r="A16" i="36" s="1"/>
  <c r="A18" i="36" s="1"/>
  <c r="A23" i="135" l="1"/>
  <c r="A25" i="135" l="1"/>
  <c r="A20" i="36"/>
  <c r="A27" i="135" l="1"/>
  <c r="A29" i="135" s="1"/>
  <c r="A31" i="135" s="1"/>
  <c r="A33" i="135" s="1"/>
  <c r="A22" i="36"/>
  <c r="A24" i="36" s="1"/>
  <c r="A35" i="135" l="1"/>
  <c r="A37" i="135" s="1"/>
  <c r="A26" i="36"/>
  <c r="A28" i="36" s="1"/>
  <c r="A30" i="36" s="1"/>
  <c r="A32" i="36" s="1"/>
  <c r="A34" i="36" s="1"/>
  <c r="A36" i="36" s="1"/>
  <c r="A38" i="36" s="1"/>
  <c r="A40" i="36" s="1"/>
  <c r="A42" i="36" s="1"/>
  <c r="A44" i="36" s="1"/>
  <c r="A49" i="36" s="1"/>
  <c r="A39" i="135" l="1"/>
  <c r="A44" i="135" s="1"/>
  <c r="A49" i="135" s="1"/>
  <c r="A53" i="135" s="1"/>
  <c r="A57" i="135" s="1"/>
  <c r="D33" i="90"/>
  <c r="D35" i="90" s="1"/>
  <c r="A46" i="137" l="1"/>
  <c r="A51" i="137" s="1"/>
  <c r="A53" i="137" l="1"/>
  <c r="A55" i="137" l="1"/>
  <c r="A57" i="137" s="1"/>
  <c r="A59" i="137" l="1"/>
  <c r="A61" i="137" l="1"/>
  <c r="A63" i="137" s="1"/>
  <c r="A65" i="137" s="1"/>
  <c r="A67" i="137" s="1"/>
  <c r="A71" i="137" s="1"/>
  <c r="A73" i="137" s="1"/>
  <c r="A75" i="137" l="1"/>
</calcChain>
</file>

<file path=xl/sharedStrings.xml><?xml version="1.0" encoding="utf-8"?>
<sst xmlns="http://schemas.openxmlformats.org/spreadsheetml/2006/main" count="1348" uniqueCount="634">
  <si>
    <t>B.</t>
  </si>
  <si>
    <t>PROTIM RŽIŠNIK PERC d.o.o.</t>
  </si>
  <si>
    <t>4208 Šenčur</t>
  </si>
  <si>
    <t>Odgovorni projektant:</t>
  </si>
  <si>
    <t>ur</t>
  </si>
  <si>
    <t>kg</t>
  </si>
  <si>
    <t xml:space="preserve">Investitor:   </t>
  </si>
  <si>
    <t>Objekt:</t>
  </si>
  <si>
    <t>VII.</t>
  </si>
  <si>
    <t>SKUPAJ GRADBENA DELA:</t>
  </si>
  <si>
    <t>VI.</t>
  </si>
  <si>
    <t>EM</t>
  </si>
  <si>
    <t>I.</t>
  </si>
  <si>
    <t>II.</t>
  </si>
  <si>
    <t>A.</t>
  </si>
  <si>
    <t>Opombe:</t>
  </si>
  <si>
    <t>GRADBENA DELA:</t>
  </si>
  <si>
    <t>III.</t>
  </si>
  <si>
    <t>IV.</t>
  </si>
  <si>
    <t>V.</t>
  </si>
  <si>
    <t xml:space="preserve">Datum izdelave popisa: </t>
  </si>
  <si>
    <t>ZIDARSKA DELA</t>
  </si>
  <si>
    <t>- poročilo o ravnanju z gradbenimi odpadki,</t>
  </si>
  <si>
    <t>- vse manipulativne stroške,</t>
  </si>
  <si>
    <t>Nepredvidena dela.</t>
  </si>
  <si>
    <t>Št.post.</t>
  </si>
  <si>
    <t>Opis</t>
  </si>
  <si>
    <t>Količina</t>
  </si>
  <si>
    <t>Cena/EM</t>
  </si>
  <si>
    <t>Vrednost (€)</t>
  </si>
  <si>
    <t>OBRTNIŠKA DELA:</t>
  </si>
  <si>
    <t>RUŠITVENA DELA</t>
  </si>
  <si>
    <t>SLIKOPLESKARSKA DELA</t>
  </si>
  <si>
    <t>SKUPAJ OBRTNIŠKA DELA:</t>
  </si>
  <si>
    <t xml:space="preserve">- načrta organizacije gradbišča, </t>
  </si>
  <si>
    <t>- zavarovanje in podpiranje obstoječih konstrukcij, da ne pride do poškodb,</t>
  </si>
  <si>
    <t>SKUPNA REKAPITULACIJA GRADBENIH IN OBRTNIŠKIH DEL</t>
  </si>
  <si>
    <t>VIII.</t>
  </si>
  <si>
    <t>SPLOŠNE ZAHTEVE ZA IZDELAVO PONUDBE:</t>
  </si>
  <si>
    <t>SKUPAJ:</t>
  </si>
  <si>
    <t>GRADBENA DELA</t>
  </si>
  <si>
    <t xml:space="preserve">PROJEKTANTSKI POPIS  </t>
  </si>
  <si>
    <t>GRADBENO OBRTNIŠKA DELA</t>
  </si>
  <si>
    <t>Naročnik:</t>
  </si>
  <si>
    <t>Št. projekta:  V 119824</t>
  </si>
  <si>
    <t>Projektivno podjetje:</t>
  </si>
  <si>
    <t>Poslovna cona  A 2</t>
  </si>
  <si>
    <t>april 2015</t>
  </si>
  <si>
    <t>PRILOGA K PROJEKTANTSKEMU  POPISU</t>
  </si>
  <si>
    <t xml:space="preserve">Investitor: </t>
  </si>
  <si>
    <t>Ponudnik mora v cenah po enoti vkalkularati</t>
  </si>
  <si>
    <t>- vsa stroške električne energije in vode,</t>
  </si>
  <si>
    <t xml:space="preserve">- stroške koordinacije varnosti v skladu s predpisi, </t>
  </si>
  <si>
    <t>- zavarovanje gradbišča,</t>
  </si>
  <si>
    <t>- tekoče odvažanje gradbenih odpadkov na pooblaščeno deponijo,</t>
  </si>
  <si>
    <t>- vse zaščite vgrajenih elementov (stavbno pohištvo…),</t>
  </si>
  <si>
    <r>
      <t xml:space="preserve">- vse potrebne meritve, certifikate, izjave o skladnosti, Izjavo o zanesljivosti objekta, 
  poročila meritve in preglede za izdelavo dokazila o zanesljivosti objekta </t>
    </r>
    <r>
      <rPr>
        <sz val="10"/>
        <rFont val="Arial"/>
        <family val="2"/>
        <charset val="238"/>
      </rPr>
      <t>»</t>
    </r>
    <r>
      <rPr>
        <sz val="10"/>
        <rFont val="Arial CE"/>
      </rPr>
      <t>predložiti 
  ustrezne certifikate za požarne lastnosti vgrajenih materialov, ki se morajo vložiti v 
  izkaz požarne varnosti faze PID</t>
    </r>
    <r>
      <rPr>
        <sz val="10"/>
        <rFont val="Arial"/>
        <family val="2"/>
        <charset val="238"/>
      </rPr>
      <t>«</t>
    </r>
    <r>
      <rPr>
        <sz val="10"/>
        <rFont val="Arial CE"/>
      </rPr>
      <t>,</t>
    </r>
  </si>
  <si>
    <t>- ponudnik mora upoštevati, da si mora pred izvedbo, dobavo in vgradnjo vseh 
  elementov vidnih obdelav površin predhodno pridobiti soglasje projektanta in investitorja
  in dostaviti vzorce v potrditev,</t>
  </si>
  <si>
    <t>- za prostore zdravstvenih objektov glede na stopnjo higijenskih zahtev upoštevati  
  SIST EN ESO 14644-1-klasifikacija čistosti zraka,</t>
  </si>
  <si>
    <t>- upoštevati požarno varnostne zahteve glede tlakov po SIST EN 1350-1,</t>
  </si>
  <si>
    <t>- zahteve v zvezi z lastnostmi materiala in izvedbo tlakov opredeljuje SIST EN 651,
   SIST EN 649 IN SIST EN 685,</t>
  </si>
  <si>
    <t>- upoštevati SIST EN 13501-požarna klasifikacija gradbenih proizvodov in elementov 
  stavb.</t>
  </si>
  <si>
    <t>UREDITEV GRADBIŠČA</t>
  </si>
  <si>
    <t>kom</t>
  </si>
  <si>
    <t>KLJUČAVNIČARSKA DELA</t>
  </si>
  <si>
    <t>PVC TLAKI</t>
  </si>
  <si>
    <t>Dobava in vgrajevanje betona C 25/30 (SIST EN 
206-1, XC2) v  nove AB pasovne temelje in temeljne nastavke.</t>
  </si>
  <si>
    <t>Dobava in vgrajevanje podložnega betona C 12/15 v debelini do 10 cm, pod pasovnimi temelji in talno ploščo.</t>
  </si>
  <si>
    <t>Dobava in vgrajevanje podložnega betona C 12/15 v debelini do 10 cm, komplet z zalikanjem svežega betona (priprava za polaganje hidroizolacije).</t>
  </si>
  <si>
    <t>Dobava in vgrajevanje betona C 25/30 (SIST EN 
206-1, XC2) za AB temeljno ploščo; beton prereza od 0,20- 0,30 m3/m2.</t>
  </si>
  <si>
    <t>Dobava in vgrajevanje betona C 25/30, XC1 v AB ploščo nad pritličjem prizidka, beton prereza do 0,20m3/m2.</t>
  </si>
  <si>
    <t>Dobava in vgrajevanje betona C 25/30, XC1 v AB ploščo strešne konstrukcije vetrolova, etažne plošče mostu in plošče nad 1.nadstropjem, beton prereza do 0,20m3/m2.</t>
  </si>
  <si>
    <t>Dobava in vgrajevanje betona C 25/30, XC1 v AB ploščo nad dvigalnem jaškom, beton prereza do 0,20m3/m2.</t>
  </si>
  <si>
    <t>Dobava in vgrajevanje betona C 25/30, XC1 v AB stene, beton prereza od 0,12- 0,20 m3/m2.</t>
  </si>
  <si>
    <r>
      <t>m</t>
    </r>
    <r>
      <rPr>
        <vertAlign val="superscript"/>
        <sz val="10"/>
        <rFont val="Arial"/>
        <family val="2"/>
        <charset val="238"/>
      </rPr>
      <t>3</t>
    </r>
  </si>
  <si>
    <t>Dobava in vgrajevanje betona C 25/30, XC1 v AB stene, beton prereza nad 0,30 m3/m2.</t>
  </si>
  <si>
    <t>Dobava in vgrajevanje betona C 25/30, XC1 v AB stene v zemeljskem delu dvig. Jaška in zunanje stene nad 1. nad., beton prereza od 0,12- 0,20 m3/m2.</t>
  </si>
  <si>
    <t>Dobava in vgrajevanje vidnega betona C 25/30, XC1 v AB stebre, beton prereza od 0,12- 0,20 m3/m2.</t>
  </si>
  <si>
    <t>Dobava in vgrajevanje betona C 25/30, XC1 v AB nosilce, ter vertikalne in horizontalne ojačitve-vezi pri izvedbi prebojev skozi obstoječe stene.</t>
  </si>
  <si>
    <t xml:space="preserve"> - rebrasta armatura do fi 12mm,</t>
  </si>
  <si>
    <t xml:space="preserve"> - rebrasta armatura nad fi 12mm,</t>
  </si>
  <si>
    <t xml:space="preserve"> - armaturne mreže.</t>
  </si>
  <si>
    <t>Dobava in vgrajevanje betona C 25/30, XC1 v AB stopnice, beton prereza do 0,20m3/m2.</t>
  </si>
  <si>
    <t xml:space="preserve">BETONSKA DELA </t>
  </si>
  <si>
    <t>Opomba:</t>
  </si>
  <si>
    <t>V cenah po enoti upoštevati:</t>
  </si>
  <si>
    <t>- v ceni tesarskih del so zajeti vsi lahki premični odri
  viš. do 2 m,</t>
  </si>
  <si>
    <t>- izvajalec mora odvažati vse odpadke, ki nastajajo 
  pri izvedbi, odvoz v pooblaščeno deponijo.</t>
  </si>
  <si>
    <t>TESARSKA  DELA</t>
  </si>
  <si>
    <t>Dobava in izdelava dvostranskega opaža pasovnih temeljev in temeljnih nastavkov.</t>
  </si>
  <si>
    <t>Dobava in izdelava opaža robu temeljne plošče, opaž višine do 20 cm.</t>
  </si>
  <si>
    <t>Dobava in izdelava opaža robu temeljne plošče, opaž višine do 10 cm.</t>
  </si>
  <si>
    <t xml:space="preserve">Dobava in izdelava opaža AB plošče: </t>
  </si>
  <si>
    <t>- etažne plošče, višina podpiranja do 4 m,</t>
  </si>
  <si>
    <r>
      <t>m</t>
    </r>
    <r>
      <rPr>
        <vertAlign val="superscript"/>
        <sz val="10"/>
        <rFont val="Arial"/>
        <family val="2"/>
        <charset val="238"/>
      </rPr>
      <t>2</t>
    </r>
  </si>
  <si>
    <r>
      <t>Dobava in izdelava dvostranskega opaža ravnih AB sten višine do 4,0m</t>
    </r>
    <r>
      <rPr>
        <sz val="10"/>
        <color indexed="10"/>
        <rFont val="Arial"/>
        <family val="2"/>
        <charset val="238"/>
      </rPr>
      <t>.</t>
    </r>
  </si>
  <si>
    <r>
      <t>Dobava in izdelava dvostranskega opaža ravnih AB sten dvigalnega jaška višine do 8,5m</t>
    </r>
    <r>
      <rPr>
        <sz val="10"/>
        <color indexed="10"/>
        <rFont val="Arial"/>
        <family val="2"/>
        <charset val="238"/>
      </rPr>
      <t>.</t>
    </r>
  </si>
  <si>
    <t>Dobava in izdelava opaža pravokotnih stebrov, višine do 4,0m.</t>
  </si>
  <si>
    <t>Dobava in izdelava opaža troramnih AB stopnišč (rame, čela stopnic in podesti).</t>
  </si>
  <si>
    <t xml:space="preserve">Lahki premični delovni odri višine do 2,00 , za ves čas gradnje, vzame se 1x kvadratura. </t>
  </si>
  <si>
    <t>opomba: Fasadni oder je pri popisu fasade!</t>
  </si>
  <si>
    <t>Dobava in izdelava opaža odprtin za vrata in okna v AB steni.</t>
  </si>
  <si>
    <t>kos</t>
  </si>
  <si>
    <t>PRIZIDEK</t>
  </si>
  <si>
    <t>OBSTOJEČI OBJEKT</t>
  </si>
  <si>
    <t>Širok strojni  izkop obstoječega materiala iz zasutih kletnih prostorov (ruševine), z nakladanjem 
materiala na kamion in transport na stalno deponiju, komplet z plačilom vseh komunalnih pristojbin.</t>
  </si>
  <si>
    <t>V cenah mora biti vključeno:</t>
  </si>
  <si>
    <t>- odvoz viška izkopa na pooblaščeno deponijo z
  vsemi  pripadajočimi stroški,</t>
  </si>
  <si>
    <t>Vse količine izkopov, nasipov, transportov in zasipov se obračunavajo v raščenem oziroma vgrajenem stanju!</t>
  </si>
  <si>
    <t>Planiranje dna izkopa terena v ravnini s točnostjo 
± 3cm in utrjevanje do potrebne zbitosti, dopustna napetost δk= 300KPa:</t>
  </si>
  <si>
    <t>Planiranje dna izkopa terena v ravnini s točnostjo 
± 3cm in utrjevanje do potrebne zbitosti.</t>
  </si>
  <si>
    <t>Širok strojni  izkop zemljine III.ktg. v globini do     4,00 m, komplet z nakladanjem materiala na kamion.</t>
  </si>
  <si>
    <t>Transport izkopnega materiala na stalno deponijo z plačilom vseh komunalnih pristojbin (slab material).</t>
  </si>
  <si>
    <t>Zasip za temelji in stenami kleti z izkopnim materialom, komplet z dobavo materiala iz gradbiščne deponije, zasipanje v plasteh po 30 cm in utrjevanjem do zahtevane zbitosti.</t>
  </si>
  <si>
    <t>Zakoličba obstoječih komunalnih vodov.</t>
  </si>
  <si>
    <t>kpl.</t>
  </si>
  <si>
    <t xml:space="preserve">- Panelna gradbiščna ograja iz standardnih
  kovinskih polnih panelov, komplet z 
  betonskimi podstavki. Paneli medsebojno
  povezani. </t>
  </si>
  <si>
    <r>
      <t>m</t>
    </r>
    <r>
      <rPr>
        <vertAlign val="superscript"/>
        <sz val="10"/>
        <rFont val="Arial"/>
        <family val="2"/>
        <charset val="238"/>
      </rPr>
      <t>1</t>
    </r>
  </si>
  <si>
    <t xml:space="preserve">Izdelava in montaža dvokrilnih gradbiščnih vrat širine 2x300cm. Vrata se zaklepajo s ključavnico na sredini. </t>
  </si>
  <si>
    <t xml:space="preserve"> - Odvoz mešanih gradbenih odpadkov na cca 
   14 dni.</t>
  </si>
  <si>
    <t xml:space="preserve"> - kontejner za sestanke </t>
  </si>
  <si>
    <t xml:space="preserve"> - kontejner za pisarno </t>
  </si>
  <si>
    <t xml:space="preserve">Izdelava in postavitev gradbiščne table za označbo gradbišča po ZGO-ju. </t>
  </si>
  <si>
    <t xml:space="preserve">Izdelava začasnega vodovodnega priključka za čas gradnje, vključeno z gradbiščnim števcem za vodo. </t>
  </si>
  <si>
    <t xml:space="preserve"> - Mesečna poraba vode (ocenjeno)</t>
  </si>
  <si>
    <r>
      <t xml:space="preserve">Izdelava začasnega elektro grad. priključka za čas gradnje, vključeno z električnim števcem. Priključna moč </t>
    </r>
    <r>
      <rPr>
        <b/>
        <sz val="10"/>
        <rFont val="Arial"/>
        <family val="2"/>
        <charset val="238"/>
      </rPr>
      <t>3 x 63 A.</t>
    </r>
  </si>
  <si>
    <t xml:space="preserve"> - Strošek električne energije (ocenjeno)</t>
  </si>
  <si>
    <t>Dobava in postavitev in priključitev pomožnih gradbiščnih elektro-omar.</t>
  </si>
  <si>
    <t>UREDITEV GRADBIŠČA skupaj:</t>
  </si>
  <si>
    <t>KANALIZACIJA V OBJEKTU</t>
  </si>
  <si>
    <t>- v ceni so zajeti vsi potrebni opaži za razpiranje 
  pri globini izkopa nad 2,0 m, čiščenje  prostorov
  med in po končanih delih,</t>
  </si>
  <si>
    <t>- izvajalec mora odvažati vse odpadke, ki nastajajo
  pri izvedbi. Odvoz zajeti v ceni.</t>
  </si>
  <si>
    <t>Zakoličba in zavarovanje projektirane osi kanala.</t>
  </si>
  <si>
    <t>Postavitev in zavarovanje prečnih profilov.</t>
  </si>
  <si>
    <t>Strojno-ročni izkop jarka za fekalno kanalizacijo, v globini do 0,50 m (cevi, jaški), izkop v terenu III. 
ktg., v potrebnem naklonu, z deponiranjem izkopanega materiala na začasni deponiji ob trasi kanalizacije, širina dna kanala do 60 cm.</t>
  </si>
  <si>
    <t>Planiranje dna izkopa jarka z natančnostjo ± 2 cm 
in utrditev do potrebne zbitosti.</t>
  </si>
  <si>
    <t>Dobava in polaganje PVC kanalizacijskih cevi komplet z betonsko podlago v debelini 10 cm, polnim obbetoniranjem, z vsemi tesnili in fazonskimi kosi; horizontalna meteorna in fekalna kanalizacija med temelji objekta:</t>
  </si>
  <si>
    <t xml:space="preserve"> - PVC DN 110 mm,</t>
  </si>
  <si>
    <t>Dobava in vzidava RF protismradnega pokrova vel. 40x40 cm komplet z okvirjem; pokrov prirejen za vgraditev tlaka.</t>
  </si>
  <si>
    <r>
      <t>m</t>
    </r>
    <r>
      <rPr>
        <vertAlign val="superscript"/>
        <sz val="10"/>
        <rFont val="Arial CE"/>
        <charset val="238"/>
      </rPr>
      <t>1</t>
    </r>
  </si>
  <si>
    <t>Pregled kanalizacije z video kamero.</t>
  </si>
  <si>
    <t>Zasip kanalov in jaškov z izkopanim materialom do višine planuma z potrebnim utrjevanjem v plasteh do 30cm.</t>
  </si>
  <si>
    <t xml:space="preserve">Izdelava vtorov v AB stenah cca. 3 cm za vstavitev mozaikov v jeklenih okvirjih, skupaj z pritrditvijo in sidranjem v AB stene. </t>
  </si>
  <si>
    <t xml:space="preserve">Izdelava dozidave obstoječih zunanjih zidov pod 
novo predvidenimi okni kot zazidava odprin vrat in zapolnitev okenskih in vratnih niš z opeko debeline 20 cm. </t>
  </si>
  <si>
    <t>Dobava in vgrajevanje betona C 25/30, XC1 v AB steber kot opora jeklenih nosilcev, beton prereza od 0,12- 0,20 m3/m2.</t>
  </si>
  <si>
    <t>Dobava in izdelava opaža pravokotnih stebrov kot opora jeklenih okvirjev, višine do 4,0m.</t>
  </si>
  <si>
    <t>Dobava in izdelava izolacijskega nanosa na stikih AB temelji in vertikalni AB konstrukcijski elementi (stene, stebri, vezi) za preprečitev kapilarnega dviga vode, premaz se izvede v dveh slojih, z vsemi pripravljalnimi deli.</t>
  </si>
  <si>
    <r>
      <t>m</t>
    </r>
    <r>
      <rPr>
        <vertAlign val="superscript"/>
        <sz val="10"/>
        <rFont val="Arial CE"/>
        <charset val="238"/>
      </rPr>
      <t>2</t>
    </r>
  </si>
  <si>
    <t>6/6cm,</t>
  </si>
  <si>
    <t>5/10cm,</t>
  </si>
  <si>
    <t>10/10cm.</t>
  </si>
  <si>
    <t>Dolbenje in zametavanje reg  za instalacije v AB stenah. Transport ruševin v stalno deponijo. Količina je ocenjena, obračun po dejanskih izmerah. Rege dimenzij:</t>
  </si>
  <si>
    <t>Kronsko vrtanje lukenj skozi AB konstrukcije debeline 20-32cm, luknje dimenzij:</t>
  </si>
  <si>
    <t>Razna pomoč gradbenih delavcev. Obračun po dejanskih stroških. Ocena:</t>
  </si>
  <si>
    <t>KV</t>
  </si>
  <si>
    <t>PK</t>
  </si>
  <si>
    <t>Dobava in montaža zaščite vertikalne izolacije  z XPS izolacijo deb. 20 cm (kot na primer: Styrodur 
ali enakovredno).</t>
  </si>
  <si>
    <t>Odstranitev starih ometov s starih opečnih in kamnitih zidov obstoječega dela, z nakladanjem 
materiala na kamion in transport na stalno deponiju, komplet z plačilom vseh komunalnih pristojbin.</t>
  </si>
  <si>
    <t>Vzidava raznih instalacijskih omaric z dolbenjem in zazidavo.</t>
  </si>
  <si>
    <t>Dobava in izdelava strojnega ometa na stropovih prizidka, AB stopniščnih ramah in podestih, kompletno z vgradnjo vodil, zaščitnih vogalnikov, z vsemi pomožnimi deli.</t>
  </si>
  <si>
    <t>Dobava in izdelava strojnega ometa notranjih sten, kompletno s predhodnim čiščenjem in impregnacijo površine, vgradnjo vodil in zaščitnih vogalnikov, z vsemi pomožnimi deli. Upoštevana tudi obdelava špalet. Prizidek</t>
  </si>
  <si>
    <t>Dobava in izdelava vertikalne hidroizolacije; 1x 
hladni bitumenski premaz (kot na primer: ibitol ali enakovredno) in 2x bitumenski varilni trak z vložkom steklenega voala (kot na primer: Izotekt V4 
ali enakovredno), s predhodnim čiščenjem ter izravnavo stikov s cementno malto.</t>
  </si>
  <si>
    <t>Dobava in izdelava horizontalne hidroizolacije tal »hidrozan«; 1x hladni bitumenski premaz (kot na primer: ibitol ali enakovredno) in 1x bitumenski 
varilni trak z vložkom steklenega voala (kot na primer: Izotekt V4 ali enakovredno), s predhodnim čiščenjem betonske podlage komplet z izravnavo stikov s cementno malto.</t>
  </si>
  <si>
    <t>Odstranitev humusa v debelini 20cm z nakladanjem na tovorno vozilo ter odvozom na gradbiščno deponijo, kompletno s planiranjem na deponiji.</t>
  </si>
  <si>
    <t>Postavitev gradbiščne ograje vključeno z amortizacijo do konca gradnje (do 1 leta). Vključeno vzdrževanje ograje (začasne prestavitve, popravila itn.) v času gradnje. Z vsemi potrebnimi deli.</t>
  </si>
  <si>
    <t>Dobava in vgrajevanje tampona granulacije 
0 - 32 mm, med temelje-pod tlakom, v deb. do 25cm, s planirajem terena v ravnini s točnostjo do ± 1cm in utrjevanjem do potrebne zbitosti.</t>
  </si>
  <si>
    <t>Dobava in vgrajevanje tampona granulacije 
0 - 32 mm, med temelje-pod tlakom, v deb. cca. 20cm, s planirajem terena v ravnini s točnostjo do ± 1cmin utrjevanjem do potrebne zbitosti (Ms ≥ 100 MPa).</t>
  </si>
  <si>
    <t>Dobava in izdelava sanirnih ometov notranjih sten za vlažne prostore na starih kamnitih in opečnih 
zidovih, (obrizg, grobi in fini omet), kompletno s predhodnim čiščenjem in impregnacijo površine, vgradnjo vodil in zaščitnih vogalnikov, z vsemi pomožnimi deli. Upoštevana tudi obdelava špalet. Obstoječi del</t>
  </si>
  <si>
    <t>Dobava in izdelava sanirnega ometa na stropovih obstoječega dela - arhiv za vlažne prostore na starih opečnih stropovih, (obrizg, grobi in fini omet) kompletno z vgradnjo vodil, zaščitnih vogalnikov, z vsemi pomožnimi deli.</t>
  </si>
  <si>
    <t xml:space="preserve">Dela je izvajati v skladu z veljavnimi tehničnimi predpisi, normativi in upoštevati predpise iz varstva    pri delu, ter projektno dokumentacijo. </t>
  </si>
  <si>
    <t>V cenah posameznih postavk upoštevati:</t>
  </si>
  <si>
    <t>- izvedba po opisu v posameznih postavkah</t>
  </si>
  <si>
    <t>kpl</t>
  </si>
  <si>
    <r>
      <t>Odstranitev</t>
    </r>
    <r>
      <rPr>
        <sz val="10"/>
        <color indexed="10"/>
        <rFont val="Arial"/>
        <family val="2"/>
        <charset val="238"/>
      </rPr>
      <t xml:space="preserve"> </t>
    </r>
    <r>
      <rPr>
        <sz val="10"/>
        <rFont val="Arial"/>
        <family val="2"/>
        <charset val="238"/>
      </rPr>
      <t>oken, vel. do 2 m2 - okenska krila, podboj in police, komplet z iznosom iz objekta in transportom v stalno deponijo vključno s plačilom vseh komunalnih pristojbin.</t>
    </r>
  </si>
  <si>
    <r>
      <t>Odstranitev</t>
    </r>
    <r>
      <rPr>
        <sz val="10"/>
        <color indexed="10"/>
        <rFont val="Arial"/>
        <family val="2"/>
        <charset val="238"/>
      </rPr>
      <t xml:space="preserve"> </t>
    </r>
    <r>
      <rPr>
        <sz val="10"/>
        <color indexed="8"/>
        <rFont val="Arial"/>
        <family val="2"/>
        <charset val="238"/>
      </rPr>
      <t>lesenih vrat</t>
    </r>
    <r>
      <rPr>
        <sz val="10"/>
        <rFont val="Arial"/>
        <family val="2"/>
        <charset val="238"/>
      </rPr>
      <t>, vel. do 4 m2 - vratno krilo in podboj, komplet z iznosom iz objekta in transportom v stalno deponijo vključno s plačilom vseh komunalnih pristojbin.</t>
    </r>
  </si>
  <si>
    <r>
      <t>m</t>
    </r>
    <r>
      <rPr>
        <vertAlign val="superscript"/>
        <sz val="10"/>
        <rFont val="Arial CE"/>
        <family val="2"/>
        <charset val="238"/>
      </rPr>
      <t>3</t>
    </r>
  </si>
  <si>
    <r>
      <t>m</t>
    </r>
    <r>
      <rPr>
        <vertAlign val="superscript"/>
        <sz val="10"/>
        <rFont val="Arial CE"/>
        <charset val="238"/>
      </rPr>
      <t>3</t>
    </r>
  </si>
  <si>
    <r>
      <t>Rušenje opečnih in kamnitih sten skupaj z oblogami (omet, keramika, les), komplet s transportom iz objekta, transportom v stalno deponijo vključno s plačilom vseh komunalnih pristojbin</t>
    </r>
    <r>
      <rPr>
        <b/>
        <sz val="10"/>
        <rFont val="Arial CE"/>
        <charset val="238"/>
      </rPr>
      <t>.</t>
    </r>
  </si>
  <si>
    <t>Doplačilo za stensko strojno rezanje; (obračun po rezani površini).</t>
  </si>
  <si>
    <t>Doplačilo za stensko strojno rezanje; (obračun po rezani površini). - stik objekta z rušenim delom</t>
  </si>
  <si>
    <t>Izdelava prebojev v obstoječih opečnih in kamnitih stenah (povečanje odprtin za vrata, nove odprtine za vrata, dolbenje ležišč za ojačitve-preklade, odprtine zanova vrata…) rušenje se izvede z rezanjem konstrukcij z diamantno žago, komplet z vsemi podpiranji, zaščitami, s transportom ruševin iz objekta, transportom v stalno deponijo vključno s plačilom vseh komunalnih pristojbin. Rušenje se izvaja po navodilih statika.</t>
  </si>
  <si>
    <t>Dobava in izdelava opaža odprtin za strojne in električne inštalacije v AB steni, velikosti odprtin:</t>
  </si>
  <si>
    <r>
      <t>- do 0,50m</t>
    </r>
    <r>
      <rPr>
        <vertAlign val="superscript"/>
        <sz val="10"/>
        <rFont val="Arial"/>
        <family val="2"/>
        <charset val="238"/>
      </rPr>
      <t>2</t>
    </r>
    <r>
      <rPr>
        <sz val="10"/>
        <rFont val="Arial"/>
        <family val="2"/>
        <charset val="238"/>
      </rPr>
      <t>,</t>
    </r>
  </si>
  <si>
    <r>
      <t>- od 0,50 do 1,0m</t>
    </r>
    <r>
      <rPr>
        <vertAlign val="superscript"/>
        <sz val="10"/>
        <rFont val="Arial"/>
        <family val="2"/>
        <charset val="238"/>
      </rPr>
      <t>2</t>
    </r>
    <r>
      <rPr>
        <sz val="10"/>
        <rFont val="Arial"/>
        <family val="2"/>
        <charset val="238"/>
      </rPr>
      <t>,</t>
    </r>
  </si>
  <si>
    <t>Odstranitev notranjih suhomontažnih sten s podkonstrukcijo, iznos ruševin iz objekta in transportom v stalno deponijo vključno s plačilom vseh komunalnih pristojbin.</t>
  </si>
  <si>
    <t xml:space="preserve">Rušenje oz. odstranitev enokapne strehe, 
kompletno s kritino, letvami, opažem in tramovi ter obrobami, prizidek na JV strani objekta, s transportom ruševin iz objekta, transportom v stalno deponijo vključno s plačilom vseh komunalnih pristojbin. </t>
  </si>
  <si>
    <t xml:space="preserve">Demontaža in odstranitev sušilnice v objektu (1.nad.), s transportom ruševin iz objekta, in transportom v stalno deponijo vključno s plačilom vseh komunalnih pristojbin. </t>
  </si>
  <si>
    <t>Izdelava utorov v zidu za ležišče nosilcev oz. 
preklad, pretežno kamniti zidovi deb. 30-60 cm</t>
  </si>
  <si>
    <t>ZEMELJSKA DELA</t>
  </si>
  <si>
    <t>- čiščenje,</t>
  </si>
  <si>
    <t>Vse količine rušenja in transportov se obračunavajo v raščenem oziroma vgrajenem stanju!</t>
  </si>
  <si>
    <t>Izvedba varovanja obstoječega bunkerja zaradi rušenja objekta, skupaj z vsem potrebnim materialom in ukrepi.</t>
  </si>
  <si>
    <t>Psihiatrična bolnišnica Begunje</t>
  </si>
  <si>
    <t>Begunje na Gorenjskem 55</t>
  </si>
  <si>
    <t>4275 Begunje na Gorenjskem</t>
  </si>
  <si>
    <t>DISLOCIRANE AMBULANTE - PREDELAVA DELA GOSPODARSKEGA POSLOPJA IN NOVOGRADNJA – 1. FAZA</t>
  </si>
  <si>
    <t>Št. projekta:  D 126690</t>
  </si>
  <si>
    <t>Alenka Močnik, univ.dipl.inž.arh.</t>
  </si>
  <si>
    <t>Popis izdelal:</t>
  </si>
  <si>
    <t>Matic Zajc, inž.grad.</t>
  </si>
  <si>
    <t>D 126690</t>
  </si>
  <si>
    <t>- opečni tlak,
- nasutje</t>
  </si>
  <si>
    <t>Rušenje komplet plošče z naložbami
(1.nad.) v povprečni debelini do 40 cm, komplet s transportom iz objekta, transportom v stalno 
deponijo vključno s plačilom vseh komunalnih pristojbin. Tlak v predvideni sestavi:</t>
  </si>
  <si>
    <t>- opečni tlakovci,
- nasutje,
- velban opečni strop.</t>
  </si>
  <si>
    <t>Dobava in izdelava opaža preklad, ojačitev, prebojev, vezi in nosilcev, višina podpiranjado 3 m.</t>
  </si>
  <si>
    <t>Izdelava utorov v zidu za ležišče AB plošče nad 
velbi, pretežno kamniti in opečni zidovi globine cca. 10 cm.</t>
  </si>
  <si>
    <t xml:space="preserve">- globine do 1,0 m. </t>
  </si>
  <si>
    <t>Izdelava  vodotesnega revizijskega jaška fekalne kanalizacije 50/50cm, kompletno z zabetoniranjem dna, napravo mulde, izdelavo vtokov in iztoka.</t>
  </si>
  <si>
    <t xml:space="preserve"> - PVC DN 32 mm,</t>
  </si>
  <si>
    <t xml:space="preserve"> - PVC DN 50 mm,</t>
  </si>
  <si>
    <t>Izdelava prebojev v opečnih in kamnitih stenah za instalacije, komplet z nakladanjem in odvozem na stalno deponijo:</t>
  </si>
  <si>
    <t>C.</t>
  </si>
  <si>
    <t>ZUNANJA UREDITEV</t>
  </si>
  <si>
    <t>D.</t>
  </si>
  <si>
    <t>ELEKTRO INSTALACIJE</t>
  </si>
  <si>
    <t>STROJNE INSTALACIJE</t>
  </si>
  <si>
    <t>SKUPAJ ZUNANJA UREDITEV:</t>
  </si>
  <si>
    <t>SKUPAJ ELEKTRO INSTALACIJE:</t>
  </si>
  <si>
    <t>SKUPAJ STROJNE INSTALACIJE:</t>
  </si>
  <si>
    <t>VODOVOD IN VERTIKALNA KANALIZACIJA</t>
  </si>
  <si>
    <t>OGREVANJE</t>
  </si>
  <si>
    <t>HLAJENJE</t>
  </si>
  <si>
    <t>PREZRAČEVANJE</t>
  </si>
  <si>
    <t>PLINSKA INSTALACIJA</t>
  </si>
  <si>
    <t>FASADA</t>
  </si>
  <si>
    <t>STREHA - DVOKAPNICA</t>
  </si>
  <si>
    <t>Dobava in montaža lesenega opaža debeline 20 mm, pritrditev na leseno konstrukcijo ostrešja, komplet z vsem pritrdilnim in vijačnim materialom.</t>
  </si>
  <si>
    <t>Dobava in montaža paropropustne folije preko opaža, položena z ustreznimi lepljenimi preklopi v skladu z navodili izbranega proizvajalca.</t>
  </si>
  <si>
    <r>
      <t xml:space="preserve">Dobava in montaža letev dim. </t>
    </r>
    <r>
      <rPr>
        <sz val="10"/>
        <rFont val="Arial"/>
        <family val="2"/>
        <charset val="238"/>
      </rPr>
      <t>6/5cm, komplet z vsem pritrdilnim in vijačnim materialom.</t>
    </r>
  </si>
  <si>
    <t>Dobava in montaža letev dim. 3/5cm za letvanje strešne konstrukcije za pokrivanje s strešno kritino. komplet z vsem pritrdilnim in vijačnim materialom.</t>
  </si>
  <si>
    <t>Dobava in montaža nosilne slemenske in grebenske letve dim. 4/5cm za izvedbo zračnih slemen in grebenov, kompletno z nosilcem letve, komplet z vsem pritrdilnim in vijačnim materialom.</t>
  </si>
  <si>
    <t>Dobava in montaža napušča iz oblanih desk debeline 14 mm, (stik na pero in utor), 2x pleskanje v sivi barvi (enaka barvi obstoječega napušča) , komplet z vsem pritrdilnim in vijačnim materialom.</t>
  </si>
  <si>
    <t xml:space="preserve">Dobava in pokrivanje strešne kritine (betonski strešnik -špičak), v ceni zajeti vse elemente kritine, ki so potrebni za garancijo in niso posebej navedeni v popisu krovsko kleparskih del (obrobe, zaključki, obloge vencev, zaključni slemenski elementi....). </t>
  </si>
  <si>
    <t>Dobava in montaža čelnih obrob iz barvane Alu-pločevine deb. 0,70 mm, razvite širine do 40 cm,  komplet z vsem pritrdilnim materialom.</t>
  </si>
  <si>
    <t>Dobava in montaža alu odkapnega robu in kapne pločevine, barvane Alu-pločevine deb. 0,70 mm, razvite širine do 40 cm komplet z vsem pritrdilnim materialom.</t>
  </si>
  <si>
    <t>Dobava in vstavljanje tipskih snegolovov iz Alu-pločevine (4 kos/m2) - enaki obstoječim.</t>
  </si>
  <si>
    <t>Dobava in montaža horizontalnih žlebov, komplet z obdelavo vseh stikov, odkapnimi pločevinam, z izdelavo okroglih odtočnih odprtin za odtoke ter vsem pritrdilnim in vijačnim materialom. Polkrožni žlebovi - r.š in pločevina enako obstoječim žlebovom)</t>
  </si>
  <si>
    <t>Demontaža obstoječeih elementov strehe na mestih predelave obstoječega nadstrešja, komplet z deponiranjem uporabnega materiala za kasnejšo ponovno montažo. Upoštevati eventuelna začasna podpiranja obstoječe konstrukcije</t>
  </si>
  <si>
    <t>Dobava in montaža lesenega opaža debeline 20 mm, pritrditev na leseno konstrukcijo ostrešja, komplet z vsem pritrdilnim in vijačnim materialom. Lesene deske kot podloga kritine frčade in na mestih eventuelne zamenjave opaža na obstoječem ostrešju.</t>
  </si>
  <si>
    <t xml:space="preserve">Izdelava stropa mansarde (S3); Dobava in polaganje toplotne izolacije - mineralne volne v debelini 20cm, dobava in polaganje paropropustne folije ter dobava in polaganje lesenega opaža debeline 20 mm, komplet z vsem pritrdilnim in vijačnim materialom. </t>
  </si>
  <si>
    <t>Pokrivanje strešne kritine z obstoječimi demontiranimi strešniki.</t>
  </si>
  <si>
    <t>Dobava in pritrjevanje Alu pločevine na frčadah, komplet z vsemi stranskimi zaključki (enako kot obstoječe frčade)</t>
  </si>
  <si>
    <t>Vstavljanje obstoječih demontiranih tipskih snegolovov.</t>
  </si>
  <si>
    <t>Montaža obstoječih horizontalnih žlebov.</t>
  </si>
  <si>
    <t xml:space="preserve">RAVNA STREHA </t>
  </si>
  <si>
    <t>Dobava in montaža lesenega opaža debeline 20 mm, pritrditev leseno podkonstrukcijo, komplet z vsem pritrdilnim in vijačnim materialom.</t>
  </si>
  <si>
    <t>Dobava in montaža paropropustne folije, položena z ustreznimi lepljenimi preklopi v skladu z navodili izbranega proizvajalca.</t>
  </si>
  <si>
    <t>Dobava in montaža vzdolžnih letev dim. 4/5cm,. komplet z vsem pritrdilnim in vijačnim materialom.</t>
  </si>
  <si>
    <t xml:space="preserve">Dobava in polaganje toplotne izolacije - mineralne volne v debelini 20cm. </t>
  </si>
  <si>
    <t>Dobava in montaža horizontalnih žlebov, komplet z obdelavo vseh stikov, odkapnimi pločevinam, z izdelavo okroglih odtočnih odprtin za odtoke ter vsem pritrdilnim in vijačnim materialom. Polkrožni žlebovi - r.š 25 cm, pločevina enako obstoječim žlebovom)</t>
  </si>
  <si>
    <t>Izdelava, dobava in montaža zaključkov strehe po detajlu iz projekta, vertikalna izolacija AB parapeta v sestavi: 
- odkapna pločevina d=0,7 mm, r.š. 54 cm 
- hidroizolacija
- OSB plošča
- mineralna volna v debelini 10 cm</t>
  </si>
  <si>
    <t>Izdelava, dobava in montaža kleparskih elementov  iz pocinkane, barvane pločevine - kapa parapeta (po detajlu iz projekta):
- odkapna pločevina debeline 0,7 mm, r.š. do 82 cm
- OSB plošča na naklonskih letvah
- vmesni sloj mineralne volne</t>
  </si>
  <si>
    <t>Komplet izdelava steklene strehe iz kaljenega lepljenega stekla 2x10 mm, montaža na kovinsko podkonstrukcijo, komplet z vsem pritrdilnim in vijačnim materialom.</t>
  </si>
  <si>
    <t xml:space="preserve"> - mere za izdelke je vzeti na objektu,</t>
  </si>
  <si>
    <t xml:space="preserve"> - v cenah je vkalkulirati vsa pomožna dela
   (prenosi, dvigi ipd.),</t>
  </si>
  <si>
    <t xml:space="preserve"> - izvajalec mora odvažati vse odpadke, ki nastajajo
   pri izvedbi.</t>
  </si>
  <si>
    <t>- vsa dela na fasadi v skladu z navodili ZVKDS</t>
  </si>
  <si>
    <t>V ceni je zajeta montaža vogalnikov za ojačitev robov, vseh zaključnih profilov, kovinski odkapni profil, ter ves potreben siderni in pritrdilni material.</t>
  </si>
  <si>
    <t>Dobava in izdelava dilatacije v tankoslojni fasadi: fasadni dilatacijski profil z vložkom elastične gume in armirano mrežico.</t>
  </si>
  <si>
    <t>Dobava in postavitev fasadnega odra za čas
gradnje in izdelave fasade ter kleparskih del, komplet z vsemi potrebnimi sidranji, izdelavo dostopov, zaščita z juto, potrebne prestavitve, ter demontaža odra in odvoz po končanih delih; višine do 10 m. (Obračuna se 1x površina odra).</t>
  </si>
  <si>
    <t xml:space="preserve">Izdelava fasadnih odprtin dimenzij cca. 80/14/10cm kot na obstoječem objektu z zarezovanjem v izolacijo in obdelavo z lepilom + mrežico ter zaključnim slojem fasade.  </t>
  </si>
  <si>
    <t>Kitanje okoli oken in vrat ter kitanje alu polic z akrilnim kitom pred izdelavo zaključnega sloja.</t>
  </si>
  <si>
    <t>Finalna obdelava pod zunanjimi okenskimi policami pred izdelavo zaključnega sloja.</t>
  </si>
  <si>
    <t>OBSTOJEČI DEL</t>
  </si>
  <si>
    <t>Izdelava sanacije obstoječega cokla s očiščenjem podlage in popravilom kamnitega cokla, skladno z navodili ZVKDS - cokl enak kot obstoječi .</t>
  </si>
  <si>
    <t>Izdelava sanacije obstoječe fasade s predhodnim očiščenjem, odstranitvijo slabega zaključnega sloja (po potrebi), pripravo podlage za boljšo sprijemljivost ter izvedbo krpanja in zaključnega fasadnega sloja (silikatni, silikonski omet), kot na že izvedenem obstoječem objektu.</t>
  </si>
  <si>
    <t>LESENA FASADA</t>
  </si>
  <si>
    <t>SLIKOPLESKARSKA DELA skupaj:</t>
  </si>
  <si>
    <t>Izdelava, dobava in montaža jeklene konstrukcije - ojačitve ostrešja</t>
  </si>
  <si>
    <t xml:space="preserve">Izdelava, dobava in montaža kovinske ograje višine 1m in lesenega ročaja na stopnišču (ograja in ročaj v enaki izvedbi kot obstoječa ograja); </t>
  </si>
  <si>
    <t>ESTRIHI</t>
  </si>
  <si>
    <r>
      <t xml:space="preserve">Izdelava plavajočih estrihov, dobava, vgradnja, 
ravnanje ter strojna zagladitev; estrih v sestavi: 
</t>
    </r>
    <r>
      <rPr>
        <sz val="10"/>
        <rFont val="Arial CE"/>
        <charset val="238"/>
      </rPr>
      <t>- ekpandiran polistiren deb.10cm, (kot na primer 
  stiropor EPS 100 ali enakovredno),
- PE folija,</t>
    </r>
    <r>
      <rPr>
        <sz val="10"/>
        <rFont val="Arial CE"/>
        <family val="2"/>
        <charset val="238"/>
      </rPr>
      <t xml:space="preserve">
-</t>
    </r>
    <r>
      <rPr>
        <sz val="10"/>
        <rFont val="Arial CE"/>
        <charset val="238"/>
      </rPr>
      <t xml:space="preserve"> armiran</t>
    </r>
    <r>
      <rPr>
        <sz val="10"/>
        <rFont val="Arial CE"/>
        <family val="2"/>
        <charset val="238"/>
      </rPr>
      <t xml:space="preserve"> cementni estrih deb. 6cm, </t>
    </r>
    <r>
      <rPr>
        <sz val="10"/>
        <rFont val="Arial CE"/>
        <charset val="238"/>
      </rPr>
      <t xml:space="preserve">dilatiran 
</t>
    </r>
    <r>
      <rPr>
        <b/>
        <sz val="10"/>
        <rFont val="Arial CE"/>
        <charset val="238"/>
      </rPr>
      <t xml:space="preserve"> »T1, T2; tlak pritličje«</t>
    </r>
  </si>
  <si>
    <r>
      <t xml:space="preserve">Izdelava plavajočih estrihov, dobava, vgradnja, 
ravnanje ter strojna zagladitev; estrih v sestavi: 
</t>
    </r>
    <r>
      <rPr>
        <sz val="10"/>
        <rFont val="Arial CE"/>
        <charset val="238"/>
      </rPr>
      <t>- ekpandiran polistiren deb.10cm, (kot na primer 
  stiropor EPS 100 ali enakovredno),
- PE folija,</t>
    </r>
    <r>
      <rPr>
        <sz val="10"/>
        <rFont val="Arial CE"/>
        <family val="2"/>
        <charset val="238"/>
      </rPr>
      <t xml:space="preserve">
-</t>
    </r>
    <r>
      <rPr>
        <sz val="10"/>
        <rFont val="Arial CE"/>
        <charset val="238"/>
      </rPr>
      <t xml:space="preserve"> armiran</t>
    </r>
    <r>
      <rPr>
        <sz val="10"/>
        <rFont val="Arial CE"/>
        <family val="2"/>
        <charset val="238"/>
      </rPr>
      <t xml:space="preserve"> cementni estrih deb. 5cm, </t>
    </r>
    <r>
      <rPr>
        <sz val="10"/>
        <rFont val="Arial CE"/>
        <charset val="238"/>
      </rPr>
      <t xml:space="preserve">dilatiran
 </t>
    </r>
    <r>
      <rPr>
        <b/>
        <sz val="10"/>
        <rFont val="Arial CE"/>
        <charset val="238"/>
      </rPr>
      <t>»T1a; tlak pritličje - sanitarije«</t>
    </r>
  </si>
  <si>
    <r>
      <t xml:space="preserve">Izdelava plavajočih estrihov, dobava, vgradnja, 
ravnanje ter strojna zagladitev; estrih v sestavi: 
</t>
    </r>
    <r>
      <rPr>
        <sz val="10"/>
        <rFont val="Arial CE"/>
        <charset val="238"/>
      </rPr>
      <t>- ekpandiran polistiren deb.3cm, (kot na primer 
  stiropor EPS 100 ali enakovredno),
- PE folija,</t>
    </r>
    <r>
      <rPr>
        <sz val="10"/>
        <rFont val="Arial CE"/>
        <family val="2"/>
        <charset val="238"/>
      </rPr>
      <t xml:space="preserve">
-</t>
    </r>
    <r>
      <rPr>
        <sz val="10"/>
        <rFont val="Arial CE"/>
        <charset val="238"/>
      </rPr>
      <t xml:space="preserve"> armiran</t>
    </r>
    <r>
      <rPr>
        <sz val="10"/>
        <rFont val="Arial CE"/>
        <family val="2"/>
        <charset val="238"/>
      </rPr>
      <t xml:space="preserve"> cementni estrih deb. 5,5cm, </t>
    </r>
    <r>
      <rPr>
        <sz val="10"/>
        <rFont val="Arial CE"/>
        <charset val="238"/>
      </rPr>
      <t>dilatiran</t>
    </r>
    <r>
      <rPr>
        <sz val="10"/>
        <rFont val="Arial CE"/>
        <family val="2"/>
        <charset val="238"/>
      </rPr>
      <t xml:space="preserve">
  </t>
    </r>
    <r>
      <rPr>
        <b/>
        <sz val="10"/>
        <rFont val="Arial"/>
        <family val="2"/>
        <charset val="238"/>
      </rPr>
      <t>»T3; tlak nadstropje - obstoječa konstrukcija«</t>
    </r>
  </si>
  <si>
    <r>
      <t xml:space="preserve">Izdelava plavajočih estrihov, dobava, vgradnja, 
ravnanje ter strojna zagladitev; estrih v sestavi: 
</t>
    </r>
    <r>
      <rPr>
        <sz val="10"/>
        <rFont val="Arial CE"/>
        <charset val="238"/>
      </rPr>
      <t>- ekpandiran polistiren deb.6cm, (kot na primer 
  stiropor EPS 100 ali enakovredno),
- PE folija,</t>
    </r>
    <r>
      <rPr>
        <sz val="10"/>
        <rFont val="Arial CE"/>
        <family val="2"/>
        <charset val="238"/>
      </rPr>
      <t xml:space="preserve">
-</t>
    </r>
    <r>
      <rPr>
        <sz val="10"/>
        <rFont val="Arial CE"/>
        <charset val="238"/>
      </rPr>
      <t xml:space="preserve"> armiran</t>
    </r>
    <r>
      <rPr>
        <sz val="10"/>
        <rFont val="Arial CE"/>
        <family val="2"/>
        <charset val="238"/>
      </rPr>
      <t xml:space="preserve"> cementni estrih deb. 7cm, </t>
    </r>
    <r>
      <rPr>
        <sz val="10"/>
        <rFont val="Arial CE"/>
        <charset val="238"/>
      </rPr>
      <t>dilatiran</t>
    </r>
    <r>
      <rPr>
        <sz val="10"/>
        <rFont val="Arial CE"/>
        <family val="2"/>
        <charset val="238"/>
      </rPr>
      <t xml:space="preserve">
  </t>
    </r>
    <r>
      <rPr>
        <b/>
        <sz val="10"/>
        <rFont val="Arial"/>
        <family val="2"/>
        <charset val="238"/>
      </rPr>
      <t>»T4; tlak nadstropje - novi del-keramika«</t>
    </r>
  </si>
  <si>
    <r>
      <t xml:space="preserve">Izdelava plavajočih estrihov, dobava, vgradnja, 
ravnanje ter strojna zagladitev; estrih v sestavi: 
</t>
    </r>
    <r>
      <rPr>
        <sz val="10"/>
        <rFont val="Arial CE"/>
        <charset val="238"/>
      </rPr>
      <t>- ekpandiran polistiren deb.8cm, (kot na primer 
  stiropor EPS 100 ali enakovredno),
- PE folija,</t>
    </r>
    <r>
      <rPr>
        <sz val="10"/>
        <rFont val="Arial CE"/>
        <family val="2"/>
        <charset val="238"/>
      </rPr>
      <t xml:space="preserve">
-</t>
    </r>
    <r>
      <rPr>
        <sz val="10"/>
        <rFont val="Arial CE"/>
        <charset val="238"/>
      </rPr>
      <t xml:space="preserve"> armiran</t>
    </r>
    <r>
      <rPr>
        <sz val="10"/>
        <rFont val="Arial CE"/>
        <family val="2"/>
        <charset val="238"/>
      </rPr>
      <t xml:space="preserve"> cementni estrih deb. 6,5cm, </t>
    </r>
    <r>
      <rPr>
        <sz val="10"/>
        <rFont val="Arial CE"/>
        <charset val="238"/>
      </rPr>
      <t>dilatiran</t>
    </r>
    <r>
      <rPr>
        <sz val="10"/>
        <rFont val="Arial CE"/>
        <family val="2"/>
        <charset val="238"/>
      </rPr>
      <t xml:space="preserve">
  </t>
    </r>
    <r>
      <rPr>
        <b/>
        <sz val="10"/>
        <rFont val="Arial"/>
        <family val="2"/>
        <charset val="238"/>
      </rPr>
      <t>»T4; tlak nadstropje - novi del-PVC«</t>
    </r>
  </si>
  <si>
    <r>
      <t xml:space="preserve">Izdelava plavajočih estrihov, dobava, vgradnja, 
ravnanje ter strojna zagladitev; estrih v sestavi: 
</t>
    </r>
    <r>
      <rPr>
        <sz val="10"/>
        <rFont val="Arial CE"/>
        <charset val="238"/>
      </rPr>
      <t>- ekpandiran polistiren deb.1cm, (kot na primer 
  stiropor EPS 100 ali enakovredno),
- PE folija,</t>
    </r>
    <r>
      <rPr>
        <sz val="10"/>
        <rFont val="Arial CE"/>
        <family val="2"/>
        <charset val="238"/>
      </rPr>
      <t xml:space="preserve">
-</t>
    </r>
    <r>
      <rPr>
        <sz val="10"/>
        <rFont val="Arial CE"/>
        <charset val="238"/>
      </rPr>
      <t xml:space="preserve"> armiran</t>
    </r>
    <r>
      <rPr>
        <sz val="10"/>
        <rFont val="Arial CE"/>
        <family val="2"/>
        <charset val="238"/>
      </rPr>
      <t xml:space="preserve"> cementni estrih deb. 7,0cm, </t>
    </r>
    <r>
      <rPr>
        <sz val="10"/>
        <rFont val="Arial CE"/>
        <charset val="238"/>
      </rPr>
      <t>dilatiran</t>
    </r>
    <r>
      <rPr>
        <sz val="10"/>
        <rFont val="Arial CE"/>
        <family val="2"/>
        <charset val="238"/>
      </rPr>
      <t xml:space="preserve">
  </t>
    </r>
    <r>
      <rPr>
        <b/>
        <sz val="10"/>
        <rFont val="Arial"/>
        <family val="2"/>
        <charset val="238"/>
      </rPr>
      <t>»T5; tlak nadstropje - most«</t>
    </r>
  </si>
  <si>
    <t xml:space="preserve">KERAMIKA </t>
  </si>
  <si>
    <t>Dobava in polaganje obloge tlaka z granitogres keramiko dim. 30/30cm z vsemi pomožnimi deli in prenosi (tip in barva enako obstoječi keramiki).</t>
  </si>
  <si>
    <t xml:space="preserve">Dobava in montaža nizkostenske obrobe z granitogres keramičnimi ploščicami (enak tip kot talna granitogres keramika) z vsemi pomožnimi deli in prenosi. </t>
  </si>
  <si>
    <r>
      <t>m</t>
    </r>
    <r>
      <rPr>
        <vertAlign val="superscript"/>
        <sz val="10"/>
        <rFont val="Arial CE"/>
        <family val="2"/>
        <charset val="238"/>
      </rPr>
      <t>1</t>
    </r>
  </si>
  <si>
    <t>Dobava in polaganje obloge sten z granitogres keramiko dim. 30/30cm z vsemi pomožnimi deli in prenosi (tip in barva enako obstoječi keramiki).</t>
  </si>
  <si>
    <t>Dobava in polaganje granitogress keramike dim. 30/30cm-obloga stopnic z vsemi pripadajočimi pomožnimi deli in prenosi (tip in barva enako obstoječi keramiki)</t>
  </si>
  <si>
    <t>- podesti (vmesni),</t>
  </si>
  <si>
    <t>- stopnice - nastopne ploskve z vdelanim 
  protidrsnim robom, globine 30cm,</t>
  </si>
  <si>
    <t>- stopnice - čela, višine cca 17cm,</t>
  </si>
  <si>
    <t>- stenska obroba - podesti (vmesni),</t>
  </si>
  <si>
    <t>- stenska  žagasta obroba (stopnice), poglobljena v
  omet (poravnano z ometom)-upoštevati 
  odstranjevanje ometa in krpanje-popravilo po 
  položitvi obrobe.</t>
  </si>
  <si>
    <t>Dobava in vgradnja tipskih RF kotnikov za zaključevanje keramike v tlaku- vratne pripire.</t>
  </si>
  <si>
    <t>Kitanje s silikonskim kitom (stik talna-stenska in vertikalni stiki v kotih pri keramiki v sanitarijah).</t>
  </si>
  <si>
    <t>Doplačilo za vgraditev talnega sifona.</t>
  </si>
  <si>
    <t>Dobava in montaža PVC vogalnikov.</t>
  </si>
  <si>
    <t>Dobava in vgraditev ogledal v sanitarijah-lepljeno na steno. Ogledala dim.:</t>
  </si>
  <si>
    <t>- dim. 60/100cm,</t>
  </si>
  <si>
    <t>- izvajalec pred naročilom preveri količine,</t>
  </si>
  <si>
    <t>Dobava in polaganje PVC talne obloge tip in vzorec enak kot obstoječi PVC tlak), vključno s polaganjem izravnalne mase ter izdelavo zaključkov.</t>
  </si>
  <si>
    <r>
      <t>m</t>
    </r>
    <r>
      <rPr>
        <vertAlign val="superscript"/>
        <sz val="10"/>
        <rFont val="Arial CE"/>
        <family val="2"/>
        <charset val="238"/>
      </rPr>
      <t>2</t>
    </r>
  </si>
  <si>
    <t>Dobava, rezanje in polaganje stenske obrobe iz enake tekstilne obloge kot tlak.</t>
  </si>
  <si>
    <t>VRATA, SANITARNE STENE</t>
  </si>
  <si>
    <t>- mere za izdelke je vzeti na objektu,</t>
  </si>
  <si>
    <t>- rešetke za vrata dobavi izvajalec instalacij,</t>
  </si>
  <si>
    <t>LESENA VRATA</t>
  </si>
  <si>
    <t>Dobava in montaža suhomontažnih kovinskih podbojev, barva siva (enaka kot vrata na obstoječem objektu). Kovinski podboji za notranja lesena vrata (svetlih dimenzij):</t>
  </si>
  <si>
    <t>- dim. 80/210cm (širina podboja 15cm),</t>
  </si>
  <si>
    <t>- dim. 90/210cm (širina podboja 15cm).</t>
  </si>
  <si>
    <t xml:space="preserve">Dobava in montaža notranjih vratnih kril na že vgrajene kovinske podboje. Krilo je leseno - hrast 
po izboru projektanta notranje opreme, z vsem 
okovjem, s cilindrično ključavnico, RF mat kljuko in ščiti. Vrata so prehodnih dimenzij: </t>
  </si>
  <si>
    <r>
      <t>V1D - dim. 80x</t>
    </r>
    <r>
      <rPr>
        <sz val="10"/>
        <rFont val="Arial CE"/>
        <family val="2"/>
        <charset val="238"/>
      </rPr>
      <t>210</t>
    </r>
    <r>
      <rPr>
        <sz val="10"/>
        <rFont val="Arial CE"/>
        <family val="2"/>
      </rPr>
      <t>cm,</t>
    </r>
  </si>
  <si>
    <r>
      <t>V1L - dim. 80x</t>
    </r>
    <r>
      <rPr>
        <sz val="10"/>
        <rFont val="Arial CE"/>
        <family val="2"/>
        <charset val="238"/>
      </rPr>
      <t>210</t>
    </r>
    <r>
      <rPr>
        <sz val="10"/>
        <rFont val="Arial CE"/>
        <family val="2"/>
      </rPr>
      <t>cm,</t>
    </r>
  </si>
  <si>
    <r>
      <t>V2L - dim. 90x</t>
    </r>
    <r>
      <rPr>
        <sz val="10"/>
        <rFont val="Arial CE"/>
        <family val="2"/>
        <charset val="238"/>
      </rPr>
      <t>210</t>
    </r>
    <r>
      <rPr>
        <sz val="10"/>
        <rFont val="Arial CE"/>
        <family val="2"/>
      </rPr>
      <t>cm,</t>
    </r>
  </si>
  <si>
    <t>- doplačilo za vgraditev prezračevalne rešetke za 
  vrata V1D, V1L (material dobavi izvajalec strojnih 
  instalacij - Alu rešetka),</t>
  </si>
  <si>
    <t xml:space="preserve">Dobava in montaža zunanjih vhodnih simetričnih dvokrilnih vrat kompletno s kovinskim podbojem, barva siva (enaka kot vrata na obstoječem objektu). Krili sta leseni, barva siva (enaka kot vrata na obstoječem objektu), z vsem okovjem, s cilindrično ključavnico, RF mat kljuko in ščiti, drugo krilo z zatičem. Vrata so prehodnih dimenzij: </t>
  </si>
  <si>
    <r>
      <t>VV1 - dim.150x</t>
    </r>
    <r>
      <rPr>
        <sz val="10"/>
        <rFont val="Arial CE"/>
        <family val="2"/>
        <charset val="238"/>
      </rPr>
      <t>225</t>
    </r>
    <r>
      <rPr>
        <sz val="10"/>
        <rFont val="Arial CE"/>
        <family val="2"/>
      </rPr>
      <t>cm, širina podboja 20cm.</t>
    </r>
  </si>
  <si>
    <r>
      <t xml:space="preserve">Dobava in montaža notranjih enokrilnih lesenih protipožarnih vrat komplet s kovinskim podbojem, </t>
    </r>
    <r>
      <rPr>
        <b/>
        <sz val="10"/>
        <rFont val="Arial CE"/>
        <charset val="238"/>
      </rPr>
      <t>EI1-30 C3</t>
    </r>
    <r>
      <rPr>
        <sz val="10"/>
        <rFont val="Arial CE"/>
        <family val="2"/>
      </rPr>
      <t xml:space="preserve"> (atest za krilo in podboj). Krilo leseno hrast,  podboj, oboje siva barva (enaka kot na obstoječem objektu). Krilo je opremljeno z vsem okovjem, RF mat kljuko in samozapiralom.</t>
    </r>
  </si>
  <si>
    <t>Vrata so svetlih dimenzij:</t>
  </si>
  <si>
    <r>
      <t>PV1 - dim. 90x</t>
    </r>
    <r>
      <rPr>
        <sz val="10"/>
        <rFont val="Arial CE"/>
        <family val="2"/>
        <charset val="238"/>
      </rPr>
      <t>210</t>
    </r>
    <r>
      <rPr>
        <sz val="10"/>
        <rFont val="Arial CE"/>
        <family val="2"/>
      </rPr>
      <t xml:space="preserve"> cm (širina podboja 15cm).</t>
    </r>
  </si>
  <si>
    <t>SANITARNE STENE</t>
  </si>
  <si>
    <t>Dobava in montaža sanitarnih pregradnih sten, iz vodoodporne laminatne kompaktne lesene plošče, s kovinsko podkonstrukcijo, RF nogicami višine 10cm, kompletno z vgrajenimi enokrilnimi vrati. Vrata so opremljena s PVC kljuko, bunko in ključavnico 
metuljček. Sanitarne pregradne stene:</t>
  </si>
  <si>
    <t>IX.</t>
  </si>
  <si>
    <t>OKNA</t>
  </si>
  <si>
    <t>O1 - 100/140cm - enokrilno se odpira po horizontalni
                          in vertikalni osi,</t>
  </si>
  <si>
    <t>O2 - 100/70cm - enokrilno se odpira po horizontalni
                          in vertikalni osi,</t>
  </si>
  <si>
    <t>O3 - 100/70cm - dvokrilno, oba krila se odpirata 
                         pohorizontalni in vertikalni osi,</t>
  </si>
  <si>
    <t>O4 - 100/150cm - enokrilno se odpira po horizontalni
                          in vertikalni osi,</t>
  </si>
  <si>
    <t>O5 - 40/230cm - eno fiksno polje,</t>
  </si>
  <si>
    <t>Dobava in montaža lesenih ultrapas notranjih okenskih polic, širine 30cm, deb. 3,0cm, vključno s pritrdilnim materialom in vsemi zaključki, barva  enaka .</t>
  </si>
  <si>
    <t>Izdelava in montaža notranjih polic iz kamnitih poliranih plošč širine do cca 25 cm, debeline 3 cm. Tip in barva enako obstoječim policam.</t>
  </si>
  <si>
    <t>Dobava in montaža zunanjih Alu okenskih polic, razvite širine cca 20-30 cm, deb. 1,2mm, vključno s pritrdilnim materialom in vsemi zaključki, barva enaka obstoječim policam</t>
  </si>
  <si>
    <t>X.</t>
  </si>
  <si>
    <t>ZUNANJE IN NOTRANJE ZASTEKLITVE</t>
  </si>
  <si>
    <t>ZUNANJE ZASTEKLITVE</t>
  </si>
  <si>
    <t xml:space="preserve">Izdelava, dobava in montaža zunanjih zasteklitev v lesenih okvirjih. Zasteklitve so iz lesenega okovja (barva siva, enaka kot na obstoječem objektu). 
Zasteklitve so toplotne prehodnosti Uw=1,1W/m2K. Zastekljena s prozornim izolacijskim troslojnim steklom, Ug= 0,7 W/m2K. Fiksne zasteklitve so 
brez vmesnih profilov. </t>
  </si>
  <si>
    <t>Zidarske mere steklenih sten:</t>
  </si>
  <si>
    <t>ZZ1: 150/235cm; 1 fiksno polje, nadsvetloba se odpira po horizontalni osi,</t>
  </si>
  <si>
    <t>ZZ3: 165/250cm; 1 fiksno polje,</t>
  </si>
  <si>
    <t>ZZ4: 150/205cm; 1 fiksno polje.</t>
  </si>
  <si>
    <t>NOTRANJE ZASTEKLITVE</t>
  </si>
  <si>
    <t>NZ1: 295/250cm; fiksna zasteklitev z drsnimi vrati</t>
  </si>
  <si>
    <t>NZ2: 150/250cm; fiksna zasteklitev</t>
  </si>
  <si>
    <t xml:space="preserve">Izdelava, dobava in montaža notranjih zasteklitev v lesenih okvirjih (barva siva enaka kot na obstoječem objektu) zasteklitev iz zvočno izolativnega stekla, zvočna izolativnost 30dB. </t>
  </si>
  <si>
    <t>Zidarske mere zasteklitev:</t>
  </si>
  <si>
    <t xml:space="preserve">NZ3: 305/50cm; 1 fiksno polje, </t>
  </si>
  <si>
    <t xml:space="preserve">NZ4: 300/50cm; 1 fiksno polje, </t>
  </si>
  <si>
    <t xml:space="preserve">NZ5: 173/50cm; 1 fiksno polje, </t>
  </si>
  <si>
    <t xml:space="preserve">NZ6: 320/50cm; 1 fiksno polje, </t>
  </si>
  <si>
    <t xml:space="preserve">NZ7: 375/50cm; 1 fiksno polje, </t>
  </si>
  <si>
    <t xml:space="preserve">NZ8: 200/50cm; 1 fiksno polje, </t>
  </si>
  <si>
    <t>POŽARNE ZASTEKLITVE</t>
  </si>
  <si>
    <t>Izdelava, dobava in montaža notranjih požarnih steklenih sten, izdelanih iz ALU požarno odpornih profilov (barva siva enaka kot na obstoječem objektu) in požarna zasteklitve, EI-30C3, certifikat.</t>
  </si>
  <si>
    <t>XI.</t>
  </si>
  <si>
    <t>SUHOMONTAŽNA DELA</t>
  </si>
  <si>
    <t>Dobava in montaža predelnih sten sistem KNAUF 
W 112 deb. 15,0cm, z enojno kov. podkonstrukcijo in obojestransko dvoslojno oblogo iz mavčnokartonskih plošč (GKB) deb. 2x12,5mm, z vmesnim izolacijskim slojem iz mineralne volne debeline 10cm. Vsi stiki so dvakrat bandažirani - bandaža kvalitete K2.</t>
  </si>
  <si>
    <t>Dobava in montaža predelnih sten sistem KNAUF 
W 112 deb. 15,0cm, z enojno kov. podkonstrukcijo in obojestransko dvoslojno oblogo iz ognjevarnih mavčnokartonskih plošč (GKF) deb. 2x12,5mm, z vmesnim izolacijskim slojem iz kamene volne DP5 debeline 10cm. Vsi stiki so dvakrat bandažirani - bandaža kvalitete K2.</t>
  </si>
  <si>
    <t>Dobava in montaža obloge na AB in opečne stene, obloga iz mavčnokartonskih plošč z enojno kovinsko podkonstrukcijo in enostransko dvoslojno oblogo iz mavčnokarton. plošč (GKB) deb. 2x12,5mm, z vmesnim izolacijskim slojem iz mineralne volne deb. 5-15cm. Vsi stiki so dvakrat bandažirani - bandaža kvalitete K2.</t>
  </si>
  <si>
    <t xml:space="preserve">Dobava in montaža notranje obloge fasade, obloga 
iz mavčnokartonskih plošč z enojno kovinsko podkonstrukcijo in enostransko dvoslojno oblogo iz mavčnih plošč (GKB) deb. 2x12,5mm, z vmesnim izolacijskim slojem iz mineralne volne debeline 15cm in polietilensko folijo. Vsi stiki so dvakrat bandažirani - bandaža kvalitete K2. </t>
  </si>
  <si>
    <t xml:space="preserve">Dobava in montaža obloge stebrov, nosilcev, leg; obloga iz mavčnokartonskih plošč z enojno kovinsko podkonstrukcijo in enostransko dvoslojno oblogo iz mavčnokarton. plošč (GKB) deb. 2x12,5mm, z vmesnim izolacijskim slojem iz mineralne volne deb. 5-10cm. Vsi stiki so dvakrat bandažirani -  bandaža kvalitete K2. </t>
  </si>
  <si>
    <t>Doplačilo za vodoodporne mavčnokartonske plošče.</t>
  </si>
  <si>
    <t>Dodatek za lesene ojačitve iz OSB plošč v suhomontažni steni za vgradnjo:</t>
  </si>
  <si>
    <t>- pisoar, wc školjka s kotličkom</t>
  </si>
  <si>
    <t>Dobava in montaža UA profilov-ojačitve za vrata.</t>
  </si>
  <si>
    <t>Doplačilo za izdelavo špalet širine cca 25 cm.</t>
  </si>
  <si>
    <r>
      <t>m</t>
    </r>
    <r>
      <rPr>
        <vertAlign val="superscript"/>
        <sz val="10"/>
        <rFont val="Arial CE"/>
      </rPr>
      <t>1</t>
    </r>
  </si>
  <si>
    <t xml:space="preserve">Dobava in montaža spuščenega stropa iz mavčnokartonskih plošč 2x12,5mm, kompletno s podkonstrukcijo z vešali, vogalniki. Vsi stiki dvakrat bandažirani - bandaža kvalitete K2. </t>
  </si>
  <si>
    <t xml:space="preserve">Dobava in montaža rasterskega spuščenega stropa iz mineralnih plošč v rastru 600x600mm, komplet s podkonstrukcijo, montaža na stropno konstrukcijo. </t>
  </si>
  <si>
    <t>Režijske ure.</t>
  </si>
  <si>
    <t>ure</t>
  </si>
  <si>
    <t>Doplačilo za izrezovanje lukenj v spuščenem stropu: okrogle in pravokotne, količina ocenjena.</t>
  </si>
  <si>
    <t>XII.</t>
  </si>
  <si>
    <t>Dvakratno glajenje in brušenje suhomontažih sten in oblog z notranjim kitom ter dvakratno beljenje z notranjo zidno barvo.</t>
  </si>
  <si>
    <t>Dvakratno glajenje in brušenje spuščenega stropa iz mavčnokartonskih plošč z notranjim kitom ter dvakratno beljenje z notranjo barvo.</t>
  </si>
  <si>
    <t>Dvakratno glajenje in brušenje novih fino ometanih zidov in stropa, AB konstrukcije z notranjim kitom ter dvakratno beljenje z notranjo zidno barvo.</t>
  </si>
  <si>
    <t>Slikanje sten z latexom.</t>
  </si>
  <si>
    <t>Kitanje in badažiranje vertikalnega stika suhomontažna stena -zidana stena, beton.</t>
  </si>
  <si>
    <t>Kitanje horizontalnega stika stena - spuščen strop z akrilnim kitom bele barve.</t>
  </si>
  <si>
    <t xml:space="preserve">Slikanje sten v različnih barvnih tonih - doplačilo. </t>
  </si>
  <si>
    <t>XIII.</t>
  </si>
  <si>
    <t>DVIGALO</t>
  </si>
  <si>
    <t>Izdelava, dobava in montaža električnega osebnega 
dvigala:</t>
  </si>
  <si>
    <t>- vrsta: osebno dvigalo brez strojnice</t>
  </si>
  <si>
    <t>- hitrost: 1,00 m/s,</t>
  </si>
  <si>
    <t>- nosilnost: 450kg/6 oseb,</t>
  </si>
  <si>
    <t>- višina dviga: 3,70m,</t>
  </si>
  <si>
    <t>- št. postaj: 2/2 - neprehodna kabina,</t>
  </si>
  <si>
    <t>- kabina  dimenzij 1000x1250x2200mm,</t>
  </si>
  <si>
    <t>DVIGALO komplet:</t>
  </si>
  <si>
    <t>Priprava dvigalnega jaška pred montažo vodil:
izdelava podestov v jašku, dobava in vgradnja
kovinske nosilne kljuke na stropu jaška dvigala.</t>
  </si>
  <si>
    <t>Uravnavanje in nastavitev dvigala na končni tlak stopnišča.</t>
  </si>
  <si>
    <t>Izdelava PZI in PID projektov ter tehnični pregled dvigala.</t>
  </si>
  <si>
    <t>SKUPAJ A + B:</t>
  </si>
  <si>
    <t>SVETILKE</t>
  </si>
  <si>
    <t>INŠTALACIJSKI MATERIAL</t>
  </si>
  <si>
    <t>PRIKLJUČKI</t>
  </si>
  <si>
    <t>EL. RAZDELILNIKI</t>
  </si>
  <si>
    <t>UNIVERZALNO OŽIČENJE</t>
  </si>
  <si>
    <t>SISTEM ZA NEPREKINJENO NAPAJANJE</t>
  </si>
  <si>
    <t>SISTEM JAVLJANJA POŽARA</t>
  </si>
  <si>
    <t>KONTRILA PRISTOPA</t>
  </si>
  <si>
    <t>SISTEM JAVLJANJE VLOMA</t>
  </si>
  <si>
    <t>VIDEO NADZOR</t>
  </si>
  <si>
    <t>DOMOFONI</t>
  </si>
  <si>
    <t>STRELOVOD</t>
  </si>
  <si>
    <r>
      <t>Dobava, izdelava in montaža lesene strešne konstrukcije v naklonu po projektu (38°) iz kvalitetnega smrekovega lesa II.klase s porabo do 0.06 m3/m2 po tlorisni projekciji. Vsi spoji in sidra ostrešja so izdelani iz</t>
    </r>
    <r>
      <rPr>
        <sz val="10"/>
        <rFont val="Arial CE"/>
        <charset val="238"/>
      </rPr>
      <t xml:space="preserve"> jeklenih pocinkanih</t>
    </r>
    <r>
      <rPr>
        <sz val="10"/>
        <rFont val="Arial CE"/>
        <family val="2"/>
        <charset val="238"/>
      </rPr>
      <t xml:space="preserve"> materialov, strešna konstrukcija je zaščitena 1x z antiinsekticidnim premazom, 2x pleskanje (vdini deli leg in špirovcev). Komplet z vsem pritrdilnim in vijačnim materialom.</t>
    </r>
  </si>
  <si>
    <t>Dobava in montaža zaključne čelne kapne ravne letve, (oblane deske širine do 20 cm), 2x pleskanje v barvi ostrešja/napušča, komplet z vsem pritrdilnim in vijačnim materialom..</t>
  </si>
  <si>
    <t>Izdelava, dobava in montaža lamelnega predpražnika, kompletno z RF okvirjem (kot na primer Emco ali enakovredno).Predpražnik dimenzij:</t>
  </si>
  <si>
    <t>120 x 90 cm,</t>
  </si>
  <si>
    <t>200 x 90 cm,</t>
  </si>
  <si>
    <t>- vzorce pred izvedbo potrdi projektant,</t>
  </si>
  <si>
    <r>
      <t>V2L - dim. 90x</t>
    </r>
    <r>
      <rPr>
        <sz val="10"/>
        <rFont val="Arial CE"/>
        <family val="2"/>
        <charset val="238"/>
      </rPr>
      <t>210</t>
    </r>
    <r>
      <rPr>
        <sz val="10"/>
        <rFont val="Arial CE"/>
        <family val="2"/>
      </rPr>
      <t>cm, zvočna izolativnost 35dB</t>
    </r>
  </si>
  <si>
    <r>
      <t>V2D - dim. 90x</t>
    </r>
    <r>
      <rPr>
        <sz val="10"/>
        <rFont val="Arial CE"/>
        <family val="2"/>
        <charset val="238"/>
      </rPr>
      <t>210</t>
    </r>
    <r>
      <rPr>
        <sz val="10"/>
        <rFont val="Arial CE"/>
        <family val="2"/>
      </rPr>
      <t>cm, zvočna izolativnost 35dB</t>
    </r>
  </si>
  <si>
    <t>ZZ2: 165/325cm; vrata svetli prehod dim. 94/225cm,</t>
  </si>
  <si>
    <t>- v cenah morajo biti zajeti vsi potrebni delovni odri,</t>
  </si>
  <si>
    <t>Dobava in montaža podstrešnih lesenih montažnih zložljivih stopnic za dostop na podstreho dimenzije 120 x 70 cm, toplotnoizolativen pokrov. Montaža v suhomontažni strop.</t>
  </si>
  <si>
    <t>Vgradnja stenskih mozaikov v niše sten stopnišča.</t>
  </si>
  <si>
    <t>- v ceno slikoplesk. del so zajeti vsi delovni odri,</t>
  </si>
  <si>
    <t>Slikanje fasade s paropropustnimi barvami, barva enaka obstoječi fasadi, skladno z navodili predstavnika ZVKDS</t>
  </si>
  <si>
    <t>USTROJ</t>
  </si>
  <si>
    <t>- meritve temeljnih tal,</t>
  </si>
  <si>
    <t>- meritve posameznih slojev nasipa,</t>
  </si>
  <si>
    <t>- geotehnični nadzor,</t>
  </si>
  <si>
    <t>- odvoz viška izkopa na pooblaščeno deponijo z
  vsemi  pripadajočimi stroški.</t>
  </si>
  <si>
    <t>Izkopi so zajeti le na delih kjer se ureja območje izven območja izkopov za objekt.</t>
  </si>
  <si>
    <t>Široki strojni izkop v globini do 1,0 m za izvedbo nove betonske poti, nakladanje materiala na transportno sredstvo, odvoz na začasno deponijo.</t>
  </si>
  <si>
    <t>Ročni izkop v globini do 1,0 m, nakladanje materiala na transportno sredstvo, odvoz na začasno deponijo.</t>
  </si>
  <si>
    <t>Nakladanje na transportno sredstvo in odvoz odvečnega materiala od izkopa na stalno deponijo do 10 km (deponijo pridobi izvajalec) ter plačilo vseh stroškov deponiranja.</t>
  </si>
  <si>
    <r>
      <t>Dobava, razgrinjanje, planiranje in utrjevanje tamponskega drobljenca granulacije 0 - 32 mm v debelini minimalno 30 cm, utrjevanje do potrebne zbitosti</t>
    </r>
    <r>
      <rPr>
        <sz val="10"/>
        <rFont val="Arial CE"/>
      </rPr>
      <t>.</t>
    </r>
  </si>
  <si>
    <r>
      <t xml:space="preserve">-podložni beton v deb. 10 cm, </t>
    </r>
    <r>
      <rPr>
        <sz val="10"/>
        <rFont val="Arial CE"/>
        <charset val="238"/>
      </rPr>
      <t>C8/10</t>
    </r>
  </si>
  <si>
    <t>-beton C25/30 v deb. 15 cm</t>
  </si>
  <si>
    <t>Dobava in vgrajevanje poglobljenih betonskih lamelnih robnikov 5/20/100 ter zastičenje s cementno malto. 
Kompletno s pripravo betonske podlage iz betona C12/15, 0-16 mm.</t>
  </si>
  <si>
    <t>Dobava in razporeditev večjih prodnikov.</t>
  </si>
  <si>
    <t>METEORNA KANALIZACIJA</t>
  </si>
  <si>
    <t>PRIPRAVLJALNA DELA</t>
  </si>
  <si>
    <t>PRIPRAVLJALNA DELA skupaj:</t>
  </si>
  <si>
    <t>Strojni izkop jarka za meteorno kanalizacijo (cevovod, jaški, požiralniki) v terenu III.ktg., v naklonu min. 75°, širina dna izkopa je DN cevi + 2x20 cm, izkop v globini do 2,5 m, kompletno z deponiranjem izkopnega materiala na začasni gradbiščni deponiji.</t>
  </si>
  <si>
    <t>Ročni izkop jarka za meteorno kanalizacijo, izkop v terenu III.ktg. ter deponiranje izkopnega materiala ob trasi kanalizacije.</t>
  </si>
  <si>
    <t>Kompletna izvedba križanj novih vodov z obstoječimi:</t>
  </si>
  <si>
    <t>zavarovanje obstoječih vodov pri križanju nad kanalom pri izkopu, med gradnjo in pri zasipu, komplet z ročnim izkopom, zavarovanjem s cevjo ter obbetoniranjem zaščitne cevi.</t>
  </si>
  <si>
    <t>Planiranje dna izkopa z natančnostjo ± 3 cm in strojna utrditev do potrebne zbitosti (Ev2 ≥ 20 MPa).</t>
  </si>
  <si>
    <t>Zasip jarka z izbranim materialom od izkopa, skupaj 
s potrebnim utrjevanjem do potrebne zbitosti, zasip v plasteh največ do 30 cm.</t>
  </si>
  <si>
    <t>Nakladanje na transportno sredstvo in odvoz odvečnega materiala od izkopa na stalno deponijo (deponijo pridobi izvajalec) ter plačilo vseh stroškov deponiranja.</t>
  </si>
  <si>
    <t>ZEMELJSKA DELA skupaj:</t>
  </si>
  <si>
    <t>ODVODNJAVANJE</t>
  </si>
  <si>
    <t>Dobava in vgraditev cevi iz umetnih mas, togostnega razreda min. SN 8,kompletno s tesnili in potrebnimi fazonskimi kosi, izdelava betonske podlage ter polno obbetoniranje kanalizacijske cevi:</t>
  </si>
  <si>
    <t>- cev DN 160 mm (notranji premer)</t>
  </si>
  <si>
    <t>Dobava in vgraditev strešnih peskolovov, izdelanih iz betonskih cevi fi 40 cm, kompletno z zabetoniranjem dna ter dobavo in montažo LTŽ pokrova;</t>
  </si>
  <si>
    <t>Izdelava priključka novopredvidene kanalizacije na obstoječo (priključek na obstoječ peskoov oz ponikovalnico), kompletno z vsemi fazonskimi kosi in tesnili, preboji, upoštevati vsa pripravljalna, zaključna in druga dela.</t>
  </si>
  <si>
    <t>Geodetski posnetek izdelane kanalizacije.</t>
  </si>
  <si>
    <t>Preizkus vodotesnosti kanala.</t>
  </si>
  <si>
    <t>Kontrola sploščenosti cevi izvedenega kanala (pregled s kamero).</t>
  </si>
  <si>
    <t>ODVODNJAVANJE skupaj:</t>
  </si>
  <si>
    <t>DODATNA IN NEPREDVIDENA DELA</t>
  </si>
  <si>
    <t>Nepredvidena dela</t>
  </si>
  <si>
    <t>DODATNA in NEPREDVIDENA DELA skupaj:</t>
  </si>
  <si>
    <t>REKAPITULACIJA</t>
  </si>
  <si>
    <t>FEKALNA KANALIZACIJA</t>
  </si>
  <si>
    <t>Zarez - odrez asfalta debeline cca 10 cm.</t>
  </si>
  <si>
    <t>Rušenje obstoječega asfalta v debelini 5-10 cm, nalaganje ruševin na transportno sredstvo, odvoz v stalno deponijo po izboru izvajalca z vključenimi vsemi stroški deponiranja.</t>
  </si>
  <si>
    <t xml:space="preserve">Strojni izkop (obstoječ tampon), izkop v globini do 1,0 m, nakladanje materiala na transportno sredstvo, odvoz na začasno deponijo. </t>
  </si>
  <si>
    <t>Strojni izkop jarka za fekalno kanalizacijo (cevovod, jaški) v terenu III.ktg., v naklonu min. 75°, širina dna izkopa je DN cevi + 2x20 cm, izkop v globini do 2,5m, kompletno z deponiranjem izkopnega materiala na začasni gradbiščni deponiji.</t>
  </si>
  <si>
    <t>Ročni izkop jarka za fekalno kanalizacijo, izkop v terenu III.ktg. ter deponiranje izkopnega materiala ob trasi kanalizacije.</t>
  </si>
  <si>
    <t>zavarovanje obstoječih vodov pri križanju nad kanalom pri izkopu, med gradnjo in pri zasipu, komplet z ročnim izkopom in zasipom, zavarovanjem s cevjo ter utrjevanjem cone zasipa med kanalizacijo in zaščitenim vodom (preprečitev posedka) - ocena količine.</t>
  </si>
  <si>
    <r>
      <t>Dobava, razgrinjanje, planiranje in utrjevanje tamponskega drobljenca granulacije 0 - 32 mm v debelini minimalno 25 cm, utrjevanje do potrebne zbitosti</t>
    </r>
    <r>
      <rPr>
        <sz val="10"/>
        <color indexed="10"/>
        <rFont val="Arial CE"/>
        <charset val="238"/>
      </rPr>
      <t xml:space="preserve"> </t>
    </r>
    <r>
      <rPr>
        <sz val="10"/>
        <rFont val="Arial CE"/>
      </rPr>
      <t xml:space="preserve">(Ev2 ≥ 120 MPa). </t>
    </r>
  </si>
  <si>
    <t>Fino planiranje tampona v predpisanih padcih po projektu, dobava sejanega peska granulacije 0-8 mm v debelini cca 5 cm, planiranje in utrjevanje - priprava na asfaltiranje.</t>
  </si>
  <si>
    <t>Rezkanje - frezanje obstoječega finega asfalta v šir. 20 cm (stik obstoječi - novi), kompletno z dobavo in vgrajevanjem novega asfalt betona v deb. 4,0 cm.</t>
  </si>
  <si>
    <t>Hladni obrizg asfalta pri stikovanju obstoječega z novim.</t>
  </si>
  <si>
    <t xml:space="preserve">Dobava in vgrajevanje asfalta:
</t>
  </si>
  <si>
    <t>-nosilni sloj - AC 22 base B 50/70 A3 v deb. 7 cm</t>
  </si>
  <si>
    <t>-obrabni sloj - AC 11 surf PMB 45/80-65 A2 v deb. 4 cm</t>
  </si>
  <si>
    <t>KANALIZACIJA</t>
  </si>
  <si>
    <t>Izdelava priključka novopredvidene kanalizacije na obstoječo (priključek na obstoječ jašek), kompletno z vsemi fazonskimi kosi in tesnili, preboji, upoštevati vsa pripravljalna, zaključna in druga dela.</t>
  </si>
  <si>
    <t>Izdelava preboja obstoječega betonskega zidu, upoštevati vsa pripravljalna, zaključna in druga dela.</t>
  </si>
  <si>
    <t>KANALIZACIJA skupaj:</t>
  </si>
  <si>
    <t>Dodatna in nepredvidena dela</t>
  </si>
  <si>
    <t>Dobava, krivljenje, polaganje in vezanje armature 
B 500B. Armatura ocenjena:</t>
  </si>
  <si>
    <t>Izdelava, dobava in montaža jeklene konstrukcije - vetrolov</t>
  </si>
  <si>
    <t>Izdelava, dobava in montaža jeklene konstrukcije - ojačitve za nove preboje</t>
  </si>
  <si>
    <t>Vgradnja armaturnih palic fi 14mm, komplet z uvrtanjem v AB konstrukcijo (globina vrtanja 30cm) in Hilti maso kot naprimer HILTI HIT-HY-200 ali enakovredno (teža palic vključena pri količini armature - postavka 20).</t>
  </si>
  <si>
    <t>Dobava in izdelava AB konstrukcije - betonska pot (kot obstoječe)</t>
  </si>
  <si>
    <t>Dobava in vgraditev revizijskega jaška iz cevi iz umetnih snovi DN 800 mm (notranji premer), globine od 1,5 do 2,0 m, s pripadajočo muldo in koritnicami za priključevanje hišnih priključkov in drugih kanalov, podbetoniranje jaška, AB venec ter dobava in montaža LTŽ pokrova fi 60 cm z nosilnostjo 40 t (D400). Zgornji del jaška se zaključi s konusom.</t>
  </si>
  <si>
    <t>Dobava in vgraditev revizijskega jaška iz cevi iz umetnih snovi DN 800 mm (notranji premer), globine od 0,5 do 1,0 m, s pripadajočo muldo in koritnicami za priključevanje hišnih priključkov in drugih kanalov, podbetoniranje jaška, AB venec ter dobava in montaža LTŽ pokrova fi 60 cm z nosilnostjo 40 t (D400). Zgornji del jaška se zaključi s konusom.</t>
  </si>
  <si>
    <t>- globine 1,0 m, LTŽ pokrov fi 45 cm (12,5t),</t>
  </si>
  <si>
    <t>- Standardna WC kabina kot npr. Vigrad (do 6 
  mesecev).</t>
  </si>
  <si>
    <t>Najem in postavitev gradbiščnih WC kabin za ves čas gradnje (do pol leta), vključno s čiščenjem in vzdrževanjem.</t>
  </si>
  <si>
    <t>Najem in postavitev tipskih kovinskih kontejnerjev z zaklepanjem za ločeno zbiranje gradbenih odpadkov: mešani gradbeni odpadki, plastika, karton, za čas gradnje pol leta.</t>
  </si>
  <si>
    <t>Najem in postavitev pisarniških kontejnerjev, za čas gradnje pol leta.</t>
  </si>
  <si>
    <t>- finalni tlak,
- estih,
- betonska plošča</t>
  </si>
  <si>
    <r>
      <t>Rušenje betonskih oz. kamnitih stebrov skupaj z oblogami (omet), komplet s transportom iz objekta, transportom v stalno deponijo vključno s plačilom vseh komunalnih pristojbin</t>
    </r>
    <r>
      <rPr>
        <b/>
        <sz val="10"/>
        <rFont val="Arial CE"/>
        <charset val="238"/>
      </rPr>
      <t>.</t>
    </r>
  </si>
  <si>
    <t>- fi 150,</t>
  </si>
  <si>
    <t>Pazljiva izdelava preboja 20/40cm skozi opečni velbasti strop za instalacije, rušenje je potrebno izvesti z ustreznim podpiranjem in obbetoniranjem, komplet z nakladanjem in odvozem na stalno deponijo.</t>
  </si>
  <si>
    <t>Sanacija temeljev oz. obbetoniranje temeljev na zunanji in notranji strani, (v primeru da na določenih mestih manjka temelj oz. je poškodovan) skupaj z pripravo obstoječih temeljev za sprijem z novim betonom in potrebnim opažem.</t>
  </si>
  <si>
    <t>Dobava in vgrajevanje betona C 25/30, XC1 v AB ploščo preko in nad oboki obstoječih velbov pritličja iz kovinskih nosilcev in plošče nad njimi, s pripravo podlage, poravnanjem obstoječe plošče ter očiščenjem za sprijemljivost novega betona, beton prereza do 0,12m3/m2.</t>
  </si>
  <si>
    <t>- fi 125,</t>
  </si>
  <si>
    <r>
      <t xml:space="preserve">- </t>
    </r>
    <r>
      <rPr>
        <sz val="10"/>
        <rFont val="Arial"/>
        <family val="2"/>
        <charset val="238"/>
      </rPr>
      <t>fi</t>
    </r>
    <r>
      <rPr>
        <sz val="10"/>
        <rFont val="Arial CE"/>
        <family val="2"/>
        <charset val="238"/>
      </rPr>
      <t xml:space="preserve"> 10 cm.</t>
    </r>
  </si>
  <si>
    <r>
      <t xml:space="preserve">- </t>
    </r>
    <r>
      <rPr>
        <sz val="10"/>
        <rFont val="Arial"/>
        <family val="2"/>
        <charset val="238"/>
      </rPr>
      <t>fi</t>
    </r>
    <r>
      <rPr>
        <sz val="10"/>
        <rFont val="Arial CE"/>
        <family val="2"/>
        <charset val="238"/>
      </rPr>
      <t xml:space="preserve"> 20 cm.</t>
    </r>
  </si>
  <si>
    <t>Izveda cestne zapore za čas gradnje komunalnih vodov med objektom in cesto, prometna signalizacija, preusmeritve prometa po zahtevah cestno-prometne službe; ocena</t>
  </si>
  <si>
    <t>Priprava in organizacija gradbišča pred pričetkom izvajanja zagatnic - pavšal.</t>
  </si>
  <si>
    <t>Transport in selitev garniture za zabijanje zagatnic.</t>
  </si>
  <si>
    <t>Zakoličba trase/osi stene izvedbe zaščite gradbene jame z jeklenimi zagatnicami glede na obstoječe komunalne vode.</t>
  </si>
  <si>
    <t>izvlačenje zagatnic</t>
  </si>
  <si>
    <t>zabijanje zagatnic</t>
  </si>
  <si>
    <t>Razna dela v režiji, inžinerska dela.</t>
  </si>
  <si>
    <t>Transport in selitev jeklenih zagatnic za izvedbo (cca 24 kos).</t>
  </si>
  <si>
    <t xml:space="preserve">Najemnina zagatnih sten za obdobje
uporabe (cca. 30 dni).
</t>
  </si>
  <si>
    <t>Injektiranje razpok v opečnih stenah z nabrekujočo cementno silikatno injekcijsko maso (dodatek za ekspandiranje mase po podatkih proizvajalca) s pomočjo injekcijskih nastavkov , ki se vgradijo na razdalji cca. 30 cm po obojektranski zapori s hitrovezočo malto, razpoke širine  0,3-0,6mm, zid debelin 40-60cm.</t>
  </si>
  <si>
    <t xml:space="preserve">Izvedba dovoza, razlaganja in ZABIJANJA ter po končanju IZVLAČENJA JEKLENIH ZAGATNIC dolžine do 6m. </t>
  </si>
  <si>
    <t>RAZNA DELA</t>
  </si>
  <si>
    <t>Dobava in montaža gasilnih aparatov po požarnem redu:</t>
  </si>
  <si>
    <t>Finalno čiščenje po končani gradnji (finalni tlaki, stenske obloge, vse zasteklitve, vrata itd.) in odvoz odpadkov. Obračun po tlorisni neto površini.</t>
  </si>
  <si>
    <t>ročni aparat na prah 6 EG (6 kg).</t>
  </si>
  <si>
    <t>XIV.</t>
  </si>
  <si>
    <t>- odstranitev sekundarne in primarne kritine</t>
  </si>
  <si>
    <t>Komplet dobava, izdelava in montaža lesene frčade strešne konstrukcije v naklonu po projektu (13°) iz kvalitetnega smrekovega lesa II.klase s porabo do 0.05 m3/m2 po tlorisni projekciji. Vsi spoji in sidra so izdelani iz nerjavečih materialov, strešna konstrukcija je zaščitena 1x z antiinsekticidnim premazom, 2x pleskanje (vidni deli leg in špirovcev). Komplet z vsem pritrdilnim in vijačnim materialom. Frčade v enaki izvedbi kot obstoječe. Izvedejo se 4 frčade.</t>
  </si>
  <si>
    <t>komplet predelava obstoječe strešne konstrukcije</t>
  </si>
  <si>
    <t>Dobava in montaža odtočnega kotlička za cev fi 100mm iz jeklene pocinkane barvane Alu pločevine, komplet pritrdilnim in vijačnim materialom (enak obstoječim).</t>
  </si>
  <si>
    <t>Dobava in montaža odtočne cevi fi 100mm iz jeklene pocinkane barvane Alu pločevine, komplet s fazonskimi kosi-koleni, priključki na peskolove, objemkami, držali, pritrdilnim in vijačnim materialom (enako obstoječim).</t>
  </si>
  <si>
    <t>Dobava in montaža odtočnega kotlička za cev fi 75mm iz jeklene pocinkane barvane Alu pločevine, komplet pritrdilnim in vijačnim materialom (enak obstoječim).</t>
  </si>
  <si>
    <t>Dobava in montaža odtočne cevi fi 75mm iz jeklene pocinkane barvane Alu pločevine, komplet s fazonskimi kosi-koleni, priključki na peskolove, objemkami, držali, pritrdilnim in vijačnim materialom (enako obstoječim).</t>
  </si>
  <si>
    <t>Izdelava tankoslojne kontaktne fasade v sestavi (F6):
- ekstrudiran polistiren deb. 15cm,
- izravnalni sloj: lepilo + mrežica, deb. 0,5cm,
- zaključni silikatno silikonski omet, barva in struktura kot obstoječa fasada.</t>
  </si>
  <si>
    <t>Izdelava tankoslojne kontaktne fasade v sestavi (F6):
- ekstrudiran polistiren deb. 20cm,
- izravnalni sloj: lepilo + mrežica, deb. 0,5 cm, 
- zaključni silikatno silikonski omet, barva in struktura kot obstoječa fasada.</t>
  </si>
  <si>
    <t>Izdelava tankoslojne kontaktne fasade v sestavi (F2):
- mineralna volna deb. 15cm,
- izravnalni sloj: lepilo + mrežica, deb. 0,5cm,
- zaključni silikatno silikonski omet, barva in struktura kot obstoječa fasada.</t>
  </si>
  <si>
    <t>Izdelava tankoslojne kontaktne fasade v sestavi (F2):
- mineralna volna deb. 20cm,
- izravnalni sloj: lepilo + mrežica, deb. 0,5 cm, 
- zaključni silikatno silikonski omet, barva in struktura kot obstoječa fasada.</t>
  </si>
  <si>
    <t>Izdelava tankoslojne kontaktne fasade v sestavi (F5):
- mineralna volna deb. 5cm,
- izravnalni sloj: lepilo + mrežica, deb. 0,5 cm, 
- zaključni silikatno silikonski omet, barva in struktura kot obstoječa fasada.</t>
  </si>
  <si>
    <t>Izdelava tankoslojne kontaktne fasade v sestavi (F7):
- dvoslojna obloga iz betonskih plošč 2x1,25 cm
- mineralna volna deb. 15cm,
- izravnalni sloj: lepilo + mrežica, deb. 0,5 cm, 
- zaključni silikatno silikonski omet, barva in struktura kot obstoječa fasada.</t>
  </si>
  <si>
    <t xml:space="preserve">Izdelava, dobava in montaža zunanjih zasteklitev v Alu okvirjih (barva siva, enaka kot na obstoječem objektu). 
Zasteklitve so toplotne prehodnosti Uw=1,3W/m2K. Zastekljena s prozornim izolacijskim troslojnim steklom, Ug= 0,7 W/m2K. Fiksne zasteklitve so 
brez vmesnih profilov. </t>
  </si>
  <si>
    <t>Zakoličba in varovanje obstoječih vodov (TK, el.  vodovod in ostalo) ocena cca 100 m.</t>
  </si>
  <si>
    <t>Dobava in polaganje zaokrožnice iz PVC obloge kot v obstoječem delu h=10,0cm, komplet s podložno polkrožno PVC letvijo.</t>
  </si>
  <si>
    <t>Konstrukcija iz jekla kvalitete S235 JR, skladna s SIST EN 1090-2:2008 v izvedbeni razred EXC 2, komplet z vsem vsem pritrdilnim in sidrnim materialom. Konstrukcija je antikorozijsko zaščitena in 2x finalno opleskana.</t>
  </si>
  <si>
    <t>Konstrukcija iz jekla kvalitete S235 JO, skladna s SIST EN 1090-2:2008 v izvedbeni razred EXC 2, komplet z vsem vsem pritrdilnim in sidrnim materialom. Konstrukcija je vročecinkana.</t>
  </si>
  <si>
    <t>Izvedba požarnega opleska jeklene konstrukcije vetrolova do odpornosti R30 z meritvami debeline nanosa  in izdajo certifikata.</t>
  </si>
  <si>
    <t xml:space="preserve">- ograja sestavljena iz kovinskih ploščatih stojk, 
  kovinske obrobe na spodnjem delu in lesenega
  ročaja na vrhu, komplet z antikorozijsko zaščito in
  2x opleskom v enaki barvi kot obstoječa ograja. </t>
  </si>
  <si>
    <t>- izdelava in montaža stopniščnega lesenega ročaja
  na stopnišču (enostransko), montaža na kovinska 
  držala, montirana v steno, kompletno z opleskom</t>
  </si>
  <si>
    <t>- varnostne ograje pred padci v globino, varovanje jarkov, označbe skladno s predpisi o 
  varstvu pri delu in urejanja gradbišč.</t>
  </si>
  <si>
    <t>- meritve in pregled  temeljnih tal so v ceni,,</t>
  </si>
  <si>
    <t>- meritve posameznih slojev nasipa so v ceni,</t>
  </si>
  <si>
    <t>Izdelava, dobava in montaža jeklene podkonstrukcije - lesena predelna stena v 1. nadstropju (stena bo zajeta v popisu opreme). Pred izvedbo podkonstrukcije je potrebna preveritev o ustreznosti z načrtom notranje opreme.</t>
  </si>
  <si>
    <t>- sidra kot na primer HILTI HIT-Z M 12 x 140 ali 
  enakovredno (komplet z uvrtanjem v AB 
  konstrukcijo).</t>
  </si>
  <si>
    <t>- vsa zavarovanja, eventualna podpiranja obstoječih 
  konstrukcij in odri, ter odstranitev le-teh po 
  končanih delih,</t>
  </si>
  <si>
    <t>- vsa rušitvena dela je potrebno izvajati brez 
  povzročanja vibracij, ki bi lahko povzročile 
  razpoke oz. poškodbe nosilnih elementov 
  objekta in elementov, ki se ne rušijo</t>
  </si>
  <si>
    <t>- vsa nalaganja in razlaganje demontiranega 
  materiala,</t>
  </si>
  <si>
    <t>- vse transporte iz objekta, transport v stalno 
  deponijo, kompletno s plačilom vseh komunalnih 
  pristojbin,</t>
  </si>
  <si>
    <t>- izvajalec mora priložiti dokazila o deponiranju 
  ruševin od pooblaščene deponije,</t>
  </si>
  <si>
    <r>
      <t>Rušenje betonskih oz. kamnitih temeljev, komplet s transportom iz objekta, transportom v stalno 
deponijo vključno s plačilom vseh komunalnih pristojbin</t>
    </r>
    <r>
      <rPr>
        <b/>
        <sz val="10"/>
        <rFont val="Arial CE"/>
        <charset val="238"/>
      </rPr>
      <t>.</t>
    </r>
  </si>
  <si>
    <t>Rušenje naložb tlakov do nosilne konstrukcije 
(1.nad. - obstoječi del) v povprečni debelini do 17cm, komplet s transportom iz objekta, transportom v stalno deponijo vključno s plačilom vseh komunalnih pristojbin. Tlak v predvideni sestavi:</t>
  </si>
  <si>
    <t>Rušenje naložb tlakov z nosilno konstrukcijo (kletni prostori) v povprečni debelini do 30 cm, komplet s transportom iz objekta, transportom v stalno 
deponijo vključno s plačilom vseh komunalnih pristojbin. Tlak v predvideni sestavi:</t>
  </si>
  <si>
    <t>Preizkus vodotesnosti kanalizacije.</t>
  </si>
  <si>
    <t>Dobava in vzidava talnih sifonov 15/15 cm.</t>
  </si>
  <si>
    <t>Transport izkopnega materiala na začasno gradbiščno deponijo (material primeren za zasip).</t>
  </si>
  <si>
    <t>Izdelava nasipa med temelji, kompletno z dobava in vgrajevanjem kamnitega drobljenega gramoza granulacije 0 - 63 mm. Planiranje, valjanje in utrjevanje nasipa v slojih po 30cm do zahtevane nosilnosti.</t>
  </si>
  <si>
    <t>- izvajalec mora odvažati vse odpadke, ki nastajajo
  pri izvedbi, odvoz v pooblaščeno deponijo,</t>
  </si>
  <si>
    <t>- vse potrebne odre, vertikalne in horizontalne
  transporte,</t>
  </si>
  <si>
    <t>- vse potrebne zaščite in varovanja in podpiranja 
  obstoječih konstrukcij</t>
  </si>
  <si>
    <t>- nad dvigalnim jaškom (h=8,5m), podpiranje  v 
  jašku.</t>
  </si>
  <si>
    <t>- fi 160.</t>
  </si>
  <si>
    <r>
      <t>- Od 2,0 do 4,0m</t>
    </r>
    <r>
      <rPr>
        <vertAlign val="superscript"/>
        <sz val="10"/>
        <rFont val="Arial"/>
        <family val="2"/>
        <charset val="238"/>
      </rPr>
      <t>2</t>
    </r>
  </si>
  <si>
    <r>
      <t>- Nad 4,0m</t>
    </r>
    <r>
      <rPr>
        <vertAlign val="superscript"/>
        <sz val="10"/>
        <rFont val="Arial"/>
        <family val="2"/>
        <charset val="238"/>
      </rPr>
      <t>2</t>
    </r>
  </si>
  <si>
    <t>Obdelava obstoječih zidnih linic na fasadni strani 
vel. cca. 30x200 cm po celi debelini zidu (40 cm), z odbitjem slabega ometa in novo izdelavo obloge iz ometa z ravnimi robovi, finalni oplesk v slikopleskarskih delih. Ocenjena vrednost</t>
  </si>
  <si>
    <t>- v ceni zid. del so zajeti vsi lahki premični odri viš. 
  do 2 m za zidanje in ometavanje, čiščenje 
  prostorov med in po končanih delih.</t>
  </si>
  <si>
    <t>- izvajalec mora odvažati vse odpadke, ki nastajajo 
  pri izvedbi, odvoz v pooblaščeno deponijo,</t>
  </si>
  <si>
    <t xml:space="preserve">- vse potrebne delovne premične odre, vertikalne in 
  horizontalne transporte </t>
  </si>
  <si>
    <t>Vgraditev raznih jeklenih sider v beton  komplet z niveliranjem. Koliličina je ocenjena.</t>
  </si>
  <si>
    <t>Dolbenje in zametavanje reg  za instalacije v 
opečnih stenah. Transport ruševin v stalno deponijo. Količina je ocenjena, obračun po dejanskih izmerah. Rege dimenzij:</t>
  </si>
  <si>
    <t xml:space="preserve"> - v ceni upoštevati eventualne potrebne odre in 
  mehanizacijo, vertikalne in horizontalne transporte,</t>
  </si>
  <si>
    <t xml:space="preserve"> - pri izvedbi je potrebno upoštevati navodila 
   projektanta in nadzora ter standardne detajle 
   proizvajalcev materialov,</t>
  </si>
  <si>
    <t xml:space="preserve"> - v ceni zajeti vse potrebne elemente za kakovostno
  in korektno izvedbo po pravilih stroke,</t>
  </si>
  <si>
    <t xml:space="preserve">Predelava obstoječe strehe </t>
  </si>
  <si>
    <t>- odstranitev komplet lesene strešne konstrukcije 
 (letve, špirovci, napušč)</t>
  </si>
  <si>
    <t>- odstranitev lesenih poveznikov dimenzije 20/24cm, 
  dolžine cca 9,5 m</t>
  </si>
  <si>
    <t>- odstranitev lesenih tramov nad povezniki dimenzije
  16/16 cm, dolžine cca 2,15 m</t>
  </si>
  <si>
    <t>- razne odstranitve zaradi predelave ostrešja - 
  napušč, kleparski izdelki, eventuelna začasna 
  podpiranja obstoječe konstrukcije.</t>
  </si>
  <si>
    <t>Predelava obstoječega obstrešja. Dobava, izdelava in montaža lesenih elementov po načrtu.
Konstrukcija iz kvalitetnega smrekovega lesa 
II.klase s porabo do 0.03 m3/m2 po tlorisni projekciji. Vsi spoji in sidra ostrešja so izdelani iz nerjavečih materialov, strešna konstrukcija je zaščitena 1x z antiinsekticidnim premazom, 2x pleskanje (vidni deli). Komplet z vsem pritrdilnim in vijačnim materialom.</t>
  </si>
  <si>
    <t>- podojačitev obstoječe slemenske lege, nova lega
  dimenzije 16/16 cm v dolžini cca 11,50 m (1 kos)</t>
  </si>
  <si>
    <t>- podojačitev obstoječih vmesnih leg, nove lege 
  dimenzije 20/20 cm v dolžini cca 11,50 m (2 kos)</t>
  </si>
  <si>
    <t xml:space="preserve">- vgradnja novih škarij 2x4/18 cm dolžine cca10,2 m
  (13 kos) </t>
  </si>
  <si>
    <t>- vgradnja novih obešal 10/13 cm višine cca 2,1 m 
  (25 kos)</t>
  </si>
  <si>
    <t>- izdelava novih podpor previsa na južni fasadi dim.
  14/14 cm, dolžine cca 1,4 m (10 kos)</t>
  </si>
  <si>
    <t>Novi podaljšani del - dvokapnica</t>
  </si>
  <si>
    <t>Vetrolov (S4)</t>
  </si>
  <si>
    <t>Dobava, izdelava in montaža lesene strešne podkonstrukcije v naklonu po projektu iz 
kvalitetnega smrekovega lesa II.klase. Vsi spoji in sidra podkonstrukcije so izdelani iz nerjavečih materialov, podkonstrukcija je zaščitena 1x z antiinsekticidnim premazom. Komplet z vsem pritrdilnim in vijačnim materialom.</t>
  </si>
  <si>
    <t>Dobava in pritrjevanje Alu pločevine, komplet z 
vsemi stranskimi zaključki.</t>
  </si>
  <si>
    <t>Ravna streha nad hodnikom nadstropja (S5)</t>
  </si>
  <si>
    <t>Dobava in montaža lesenega opaža debeline 20mm, pritrditev leseno podkonstrukcijo, komplet z vsem pritrdilnim in vijačnim materialom.</t>
  </si>
  <si>
    <t xml:space="preserve">Steklen nadstrešek </t>
  </si>
  <si>
    <t>- v ceni zajeti vse potrebne elemente za kakovostno
  in korektno izvedbo po pravilih stroke,</t>
  </si>
  <si>
    <t>Dobava in izdelava dilatacije v tankoslojni fasadi:  vogalni fasadni dilatacijski profil z vložkom 
elastične gume in armirano mrežico.</t>
  </si>
  <si>
    <t>Dobava, izdelave in montaža lesene obloge fasade iz macesnovih letev 10x2,5 cm, horizontalno 
ležeče letve, kompletno z leseno podkonstrukcijo letve 5/5cm (zračni sloj), vmesno toplotno izolacijo mineralna volna deb. 15cm ter paropropustno folijo. Lesena konstrukcija se montira na AB 
konstrukcijo. Vsi leseni deli so premazani s protiinsekticidnim premazom, vidni deli se finalno opleskajo z lazurnim premazom (2x) v barvi in izvedbi kot na obstoječem objektu.</t>
  </si>
  <si>
    <t>Dobava, izdelava in montaža desk širine 15cm debeline 3cm za izvedbo fasade preko oken, 
skupaj z izvedbo lesenih špalet, v barvi in izvedbi kot na obstoječem objektu.</t>
  </si>
  <si>
    <t xml:space="preserve">- izdelki so izdelani po shemah iz projekta, po 
  detajlih in po dogovoru s projektantom, </t>
  </si>
  <si>
    <t>- v cenah je vkalkulirati vsa pomožna dela (odri, 
  prenosi, dvigi ipd.),</t>
  </si>
  <si>
    <t>- izvajalec mora odvažati vse odpadke, ki nastajajo
  pri izvedbi.</t>
  </si>
  <si>
    <t>- V postavkah za jekleno konstrukcijo je že dodana
  3% teža za upoštevanje veznih sredstev in zvarov.
  V kolikor ponudnik ocenjuje, da je količina veznih 
  sredstev in zvarov večja ali manjša od že 
  upoštevane, mora svojo ceno prilagoditi glede na 
  predvidevanje večjih ali manjših količin veznih 
  sredstev in zvarov.</t>
  </si>
  <si>
    <t>- sidra kot na primer HILTI HIT-Z M 12x140 ali 
  enakovredno (komplet z uvrtanjem v AB 
  konstrukcijo).</t>
  </si>
  <si>
    <t>- sidra kot na primer HILTI HIT-Z M16x155 ali 
  enakovredno (komplet z uvrtanjem v AB 
  konstrukcijo).</t>
  </si>
  <si>
    <r>
      <t xml:space="preserve">- v ceno izdelave plavajočih estrihov je všteta dobava
  vsega potrebnega materiala kot je navedeno v 
  posameznih postavkah </t>
    </r>
    <r>
      <rPr>
        <sz val="10"/>
        <rFont val="Arial CE"/>
        <charset val="238"/>
      </rPr>
      <t>(estrih s superplastifikatorji, 
  folije, toplotne izolacije, robni trak, armaturne
  mreže oziroma mikroarmatura)</t>
    </r>
    <r>
      <rPr>
        <sz val="10"/>
        <rFont val="Arial CE"/>
        <family val="2"/>
      </rPr>
      <t>, te</t>
    </r>
    <r>
      <rPr>
        <sz val="10"/>
        <rFont val="Arial CE"/>
        <charset val="238"/>
      </rPr>
      <t xml:space="preserve">r izdelavo 
  potrebnih dilatacij po projektu dilatacij </t>
    </r>
    <r>
      <rPr>
        <sz val="10"/>
        <rFont val="Arial CE"/>
        <family val="2"/>
      </rPr>
      <t>ter polaganje
  robnega traku deb. 1cm, ter opaž robov estrihov 
  (kjer so potrebni),</t>
    </r>
  </si>
  <si>
    <t>- estrihi morajo vsebovati dodatek za zmanjšanje 
  krčenja (superplastikator),</t>
  </si>
  <si>
    <t>- trdota izolacij mora biti ustrezna glede na 
  obremenitve,</t>
  </si>
  <si>
    <t>- izvajalec mora odvažati vse odpadke, ki nastajajo 
  pri izvedbi.</t>
  </si>
  <si>
    <t>- izvajalec pred izvedbo dostavi vzorce, ki jih potrdi
  projektant,</t>
  </si>
  <si>
    <t>- izdelki so izdelani po shemah iz projekta in po 
  dogovoru s projektantom,</t>
  </si>
  <si>
    <t>- pred izvedbo mora materiale in barve potrditi 
  projektant, glede na izbrano notranjo opremo in 
  barvno shemo,</t>
  </si>
  <si>
    <t>- izvajalec mora odvažati vse odpadke, ki nastajajo pri 
  izvedbi.</t>
  </si>
  <si>
    <t>- stena SS1, vel. 155x210cm (višina z nogicami), z 
  vgrajenimi vrati (65X210cm-1kos),</t>
  </si>
  <si>
    <t>- stena SS2, vel. 135x210cm (višina z nogicami), z 
  vgrajenimi vrati (65X200cm-1kos),</t>
  </si>
  <si>
    <t>- stena SS3, vel.300x210cm (višina z nogicami), z 
  vgrajenimi vrati (65X210cm-1kos).</t>
  </si>
  <si>
    <t xml:space="preserve"> - izdelki so izdelani po shemah iz projekta, po 
  detajlih in po dogovoru s projektantom,</t>
  </si>
  <si>
    <t xml:space="preserve"> - pred izvedbo je potrebno izdelati delavniške 
  načrte, ki jih potrdi projektant,</t>
  </si>
  <si>
    <t xml:space="preserve"> - v cenah je vkalkulirati vsa pomožna dela (odri, 
  prenosi, dvigi ipd.),</t>
  </si>
  <si>
    <t>- okna morajo biti narejena iz kvalitetnega lesa, 
  izbira lesa po dogovoru s projektantom.</t>
  </si>
  <si>
    <t>- izvajalec mora odvažati vse odpadke, ki nastajajo
   pri izvedbi.</t>
  </si>
  <si>
    <r>
      <t>Izdelava, dobava in montaža suhomontažnih lesenih oken. Barva siva (enaka kot na obstoječih oknih).</t>
    </r>
    <r>
      <rPr>
        <sz val="10"/>
        <rFont val="Arial CE"/>
        <charset val="238"/>
      </rPr>
      <t xml:space="preserve"> Okna so toplotne prehodnosti U</t>
    </r>
    <r>
      <rPr>
        <vertAlign val="subscript"/>
        <sz val="10"/>
        <rFont val="Arial CE"/>
        <charset val="238"/>
      </rPr>
      <t>w</t>
    </r>
    <r>
      <rPr>
        <sz val="10"/>
        <rFont val="Arial CE"/>
        <charset val="238"/>
      </rPr>
      <t>=1,1W/m</t>
    </r>
    <r>
      <rPr>
        <vertAlign val="superscript"/>
        <sz val="10"/>
        <rFont val="Arial CE"/>
        <charset val="238"/>
      </rPr>
      <t>2</t>
    </r>
    <r>
      <rPr>
        <sz val="10"/>
        <rFont val="Arial CE"/>
        <charset val="238"/>
      </rPr>
      <t>K. Zastekljena s prozornim troslojnim steklom, 
U</t>
    </r>
    <r>
      <rPr>
        <vertAlign val="subscript"/>
        <sz val="10"/>
        <rFont val="Arial CE"/>
        <charset val="238"/>
      </rPr>
      <t>g</t>
    </r>
    <r>
      <rPr>
        <sz val="10"/>
        <rFont val="Arial CE"/>
        <family val="2"/>
      </rPr>
      <t>= 0,7W/m</t>
    </r>
    <r>
      <rPr>
        <vertAlign val="superscript"/>
        <sz val="10"/>
        <rFont val="Arial CE"/>
        <charset val="238"/>
      </rPr>
      <t>2</t>
    </r>
    <r>
      <rPr>
        <sz val="10"/>
        <rFont val="Arial CE"/>
        <family val="2"/>
      </rPr>
      <t>K. Zahtevana protihrupna odpornost 
Rw &gt; 35dB. Okna so opremljena s kvalitetnim okovjem, zaključnimi letvicami ter kljukami iz eloksiranega aluminija. V ceni upoštevati ves protreben pritrdilni material ter notranje gibljive žaluzije.</t>
    </r>
  </si>
  <si>
    <t>Izdelava in montaža zunanjih polic iz kamnitih poliranih plošč širine 15-20 cm, debeline 3 cm. 
Tip in barva enako obstoječim policam.</t>
  </si>
  <si>
    <t>- pred izvedbo mora materiale in barve potrditi
  projektant, glede na izbrano notranjo opremo in 
  barvno shemo,</t>
  </si>
  <si>
    <t>- izvajalec mora odvažati vse odpadke, ki nastajajo pri
  izvedbi.</t>
  </si>
  <si>
    <r>
      <t>Izdelava, dobava in montaža zunanjih steklenih sten v Alu okvirjih (barva siva enaka kot na obstoječem objektu). Stene so iz Alu eloksiranih profilov. Zasteklitve so toplotne prehodnosti Uw=1,3W/m2K. Zastekljena s prozornim izolacijskim troslojnim varnostnim lepljenim steklom (znotraj in zunaj), Ug= 0,7 W/m2K. Nadsvetloba je emajlirana po načrtu notranje opreme. V steni so vgrajena steklena</t>
    </r>
    <r>
      <rPr>
        <sz val="10"/>
        <color rgb="FFFF0000"/>
        <rFont val="Arial CE"/>
        <charset val="238"/>
      </rPr>
      <t xml:space="preserve"> </t>
    </r>
    <r>
      <rPr>
        <sz val="10"/>
        <rFont val="Arial CE"/>
        <charset val="238"/>
      </rPr>
      <t>vrata, komplet z RF mat kljuko, nasadili, cilindrično ključavnico in samozapiralom.</t>
    </r>
  </si>
  <si>
    <t>Izdelava, dobava in montaža notranjih steklenih sten.. Stene so iz Alu profilov z zasteklitvijo iz varnostnega lepljenega stekla. V steni so vgrajena drsna steklena vrata.</t>
  </si>
  <si>
    <t>PZ1- notranja požarno odporna stena EI-30C3 dimenzij 235x230cm (zidarska mera) iz protipožarnih Alu 
profilov. Stena sestavljena iz treh polj s dvema fiksnima zasteklitvima in eno polje z enokrilnimi vrati, svetla 
mera prehoda 94/250cm, Krilo opremljeno z RF kljuko po standardu SIST EN 179, cilindrična ključavnica. V ceni upoštevati ves protreben pritrdilni material.</t>
  </si>
  <si>
    <t>- v ceno izdelave sten iz mavčno kartonskih plošč 
  so vštete tudi izdelave prebojev vsled 
  instalacijskih vodov, ojačitve v podkonstrukcijah 
  pri vratih,</t>
  </si>
  <si>
    <t>- umivalnik.</t>
  </si>
  <si>
    <t>Dobava in montaža poševnega spuščenega stropa 
iz požarnih mavčnokartonskih plošč GKF 2x12,5mm, kompletno s podkonstrukcijo z vešali, vogalniki. Vsi stiki dvakrat bandažirani - bandaža kvalitete K2. Poševni strop pod strešno kritino.</t>
  </si>
  <si>
    <t xml:space="preserve">- v ceni upoštevati vse zaščite ter čiščenje prostorov
  med in po končanih delih, </t>
  </si>
  <si>
    <t>- v ceni zajeti tudi vsa predhodna pripravljalna dela
  za pripravo podlage (očiščenje površine prahu, 
 madežev in drugih nečistoč, impregnacija…),</t>
  </si>
  <si>
    <t>- krmiljenje:mikroprocesorsko, simplex, krmilje 
  zbirno navzdol DCL, požarna vožnja, možnost 
  priklopa na hišni agregat, servisni panel je 
  nameščen v najvišji postaji poleg vrat</t>
  </si>
  <si>
    <t>- vrsta pogona: digitalno frekvenčno regulirani 
  sinhroni brezreduktorski motor s permanentnimi 
  magneti in z regenerativnim pogonom. Nosilna 
  sredstva so patentirani ploščati POLIURETANSKI 
  TRAKOVI z do trikrat daljšo življenjsko dobo kot 
  jeklene vrvi, opremljeni so s stalnim elektronskim 
  nadzorom izrabljenosti. Natančnost pristajanja je 
  ± 3 mm neodvisno od teže v kabini</t>
  </si>
  <si>
    <t>- vrata kabine: avtomatska, dvodelna teleskopska, 
  800 x 2100 mm, frekvenčno regulirani pogon, krila 
  iz brušene nerjaveče pločevine, zaščita potnikov
  pred ukleščenjem z infrardečo svetlobno zaveso</t>
  </si>
  <si>
    <t>- vrata jaška: avtomatska, dvodelna teleskopska, 
  800 x 2100 mm, krila in okvir širine 150 (MRF150)
   iz brušene nerjaveče  pločevine, brez povečane 
  požarne odpornosti.</t>
  </si>
  <si>
    <t>- oprema kabine: raven bel strop z vgrajeno LED 
  razsvetljavo, stene iz brušene nerjaveče pločevine,
  na stranski steni okrogel ročaj s premerom 33 mm
  (držalo brušeno nerjaveče jeklo, zaobljeni nosilci so
  zrcalno polirani), nad ročajem ogledalo, tla so
  pripravljena za vgradnjo kamna ali keramike (dobavi
  in vgradi naročnik) , na bočni steni je nameščeno 
  inox kabinsko tipkalo (LED kazalnik položaja
  kabine, tipka za odpiranje vrat, tipka za alarm,
  prostoročna govorna naprava).</t>
  </si>
  <si>
    <t>- dodatna oprema: razsvetljava jaška in vtičnica na 
  strehi kabine, lestev za dostop v jamo jaška</t>
  </si>
  <si>
    <t>- zunanja tipkala in pokazatelji: v vsaki postaji 
  pozivna tipka in LED kazalnik položaja kabine in 
  smeri vožnje, signalizacija nameščena na steno</t>
  </si>
  <si>
    <t>ročni aparat na prah 9 EG (9 kg),</t>
  </si>
  <si>
    <t xml:space="preserve">Planiranje dna izkopa s točnostjo ± 3 cm in utrjevanje 
do potrebne trdnosti.
</t>
  </si>
  <si>
    <t>- armatura</t>
  </si>
  <si>
    <t>- prodniki vtisnjeni v beton</t>
  </si>
  <si>
    <t xml:space="preserve">Nepredvidena dela. </t>
  </si>
  <si>
    <t>Kontrola sploščenosti cevi izvedenega kanala 
(pregled s kamero).</t>
  </si>
  <si>
    <t>Dobava, razgrinjanje in planiranje drobljenega, kamnitega, nasipnega materiala, granulacije 
0-100 mm v debelini cca 50 cm ter utrjevanje do potrebne trdnosti (Ev2 ≥ 80 MPa). Vgrajevanje in 
sprotno utrjevanje v slojih največ do 30 cm.</t>
  </si>
  <si>
    <t>E</t>
  </si>
  <si>
    <t>USTROJ skupaj:</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</si>
</sst>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 _€_-;\-* #,##0.00\ _€_-;_-* &quot;-&quot;??\ _€_-;_-@_-"/>
    <numFmt numFmtId="164" formatCode="_-* #,##0.00\ _S_I_T_-;\-* #,##0.00\ _S_I_T_-;_-* &quot;-&quot;??\ _S_I_T_-;_-@_-"/>
    <numFmt numFmtId="165" formatCode="_(* #,##0.00_);_(* \(#,##0.00\);_(* &quot;-&quot;??_);_(@_)"/>
    <numFmt numFmtId="166" formatCode="0#."/>
    <numFmt numFmtId="167" formatCode="0.0"/>
    <numFmt numFmtId="168" formatCode="#,##0.0"/>
    <numFmt numFmtId="169" formatCode="00&quot;.&quot;"/>
    <numFmt numFmtId="170" formatCode="#,##0.00\ [$€-1]"/>
    <numFmt numFmtId="171" formatCode="_-* #,##0.00\ _E_U_R_-;\-* #,##0.00\ _E_U_R_-;_-* &quot;-&quot;??\ _E_U_R_-;_-@_-"/>
    <numFmt numFmtId="172" formatCode="_([$€]* #,##0.00_);_([$€]* \(#,##0.00\);_([$€]* &quot;-&quot;??_);_(@_)"/>
    <numFmt numFmtId="173" formatCode="_-* #,##0\ _S_I_T_-;\-* #,##0\ _S_I_T_-;_-* &quot;-&quot;??\ _S_I_T_-;_-@_-"/>
    <numFmt numFmtId="174" formatCode="#,##0.00\ \€"/>
    <numFmt numFmtId="175" formatCode="_(&quot;$&quot;* #,##0.00_);_(&quot;$&quot;* \(#,##0.00\);_(&quot;$&quot;* &quot;-&quot;??_);_(@_)"/>
    <numFmt numFmtId="176" formatCode="d\.\ m\.\ yy"/>
    <numFmt numFmtId="177" formatCode="#,##0.00\ &quot;SIT&quot;"/>
    <numFmt numFmtId="178" formatCode="0.0%"/>
  </numFmts>
  <fonts count="101">
    <font>
      <sz val="10"/>
      <name val="Arial CE"/>
    </font>
    <font>
      <sz val="10"/>
      <name val="Arial CE"/>
      <family val="2"/>
      <charset val="238"/>
    </font>
    <font>
      <sz val="10"/>
      <name val="Arial CE"/>
      <family val="2"/>
      <charset val="238"/>
    </font>
    <font>
      <b/>
      <sz val="10"/>
      <name val="Arial CE"/>
      <family val="2"/>
      <charset val="238"/>
    </font>
    <font>
      <b/>
      <sz val="8"/>
      <name val="Arial CE"/>
      <family val="2"/>
      <charset val="238"/>
    </font>
    <font>
      <b/>
      <sz val="10"/>
      <name val="Arial CE"/>
      <family val="2"/>
    </font>
    <font>
      <sz val="10"/>
      <name val="Arial CE"/>
      <family val="2"/>
    </font>
    <font>
      <sz val="8"/>
      <name val="Arial CE"/>
      <family val="2"/>
    </font>
    <font>
      <sz val="8"/>
      <name val="Arial CE"/>
      <family val="2"/>
      <charset val="238"/>
    </font>
    <font>
      <b/>
      <sz val="12"/>
      <name val="Arial CE"/>
      <family val="2"/>
      <charset val="238"/>
    </font>
    <font>
      <sz val="10"/>
      <color indexed="10"/>
      <name val="Arial CE"/>
      <family val="2"/>
      <charset val="238"/>
    </font>
    <font>
      <sz val="10"/>
      <name val="Arial CE"/>
      <family val="2"/>
      <charset val="238"/>
    </font>
    <font>
      <sz val="11"/>
      <color indexed="8"/>
      <name val="Calibri"/>
      <family val="2"/>
      <charset val="238"/>
    </font>
    <font>
      <sz val="11"/>
      <color indexed="9"/>
      <name val="Calibri"/>
      <family val="2"/>
      <charset val="238"/>
    </font>
    <font>
      <sz val="10"/>
      <name val="Arial"/>
      <family val="2"/>
      <charset val="238"/>
    </font>
    <font>
      <sz val="11"/>
      <color indexed="17"/>
      <name val="Calibri"/>
      <family val="2"/>
      <charset val="238"/>
    </font>
    <font>
      <b/>
      <sz val="11"/>
      <color indexed="6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0"/>
      <name val="Gatineau"/>
    </font>
    <font>
      <sz val="11"/>
      <color indexed="60"/>
      <name val="Calibri"/>
      <family val="2"/>
      <charset val="238"/>
    </font>
    <font>
      <sz val="11"/>
      <color indexed="10"/>
      <name val="Calibri"/>
      <family val="2"/>
      <charset val="238"/>
    </font>
    <font>
      <i/>
      <sz val="11"/>
      <color indexed="23"/>
      <name val="Calibri"/>
      <family val="2"/>
      <charset val="238"/>
    </font>
    <font>
      <sz val="11"/>
      <color indexed="52"/>
      <name val="Calibri"/>
      <family val="2"/>
      <charset val="238"/>
    </font>
    <font>
      <b/>
      <sz val="11"/>
      <color indexed="9"/>
      <name val="Calibri"/>
      <family val="2"/>
      <charset val="238"/>
    </font>
    <font>
      <b/>
      <sz val="11"/>
      <color indexed="52"/>
      <name val="Calibri"/>
      <family val="2"/>
      <charset val="238"/>
    </font>
    <font>
      <sz val="11"/>
      <color indexed="20"/>
      <name val="Calibri"/>
      <family val="2"/>
      <charset val="238"/>
    </font>
    <font>
      <sz val="11"/>
      <color indexed="62"/>
      <name val="Calibri"/>
      <family val="2"/>
      <charset val="238"/>
    </font>
    <font>
      <b/>
      <sz val="11"/>
      <color indexed="8"/>
      <name val="Calibri"/>
      <family val="2"/>
      <charset val="238"/>
    </font>
    <font>
      <b/>
      <sz val="12"/>
      <name val="Arial CE"/>
      <family val="2"/>
      <charset val="238"/>
    </font>
    <font>
      <sz val="10"/>
      <name val="Arial"/>
      <family val="2"/>
    </font>
    <font>
      <sz val="10"/>
      <name val="GaramondItcTEE"/>
    </font>
    <font>
      <b/>
      <sz val="10"/>
      <name val="Arial"/>
      <family val="2"/>
      <charset val="238"/>
    </font>
    <font>
      <sz val="10"/>
      <color indexed="10"/>
      <name val="Arial"/>
      <family val="2"/>
    </font>
    <font>
      <sz val="11"/>
      <color indexed="10"/>
      <name val="Arial"/>
      <family val="2"/>
    </font>
    <font>
      <b/>
      <u/>
      <sz val="12"/>
      <name val="Arial CE"/>
      <family val="2"/>
      <charset val="238"/>
    </font>
    <font>
      <sz val="14"/>
      <name val="Arial CE"/>
      <family val="2"/>
    </font>
    <font>
      <b/>
      <sz val="14"/>
      <name val="Arial CE"/>
      <family val="2"/>
    </font>
    <font>
      <sz val="8"/>
      <name val="Arial CE"/>
      <family val="2"/>
      <charset val="238"/>
    </font>
    <font>
      <sz val="10"/>
      <name val="Arial CE"/>
      <family val="2"/>
      <charset val="238"/>
    </font>
    <font>
      <b/>
      <sz val="10"/>
      <name val="Arial"/>
      <family val="2"/>
    </font>
    <font>
      <sz val="11"/>
      <name val="Arial"/>
      <family val="2"/>
    </font>
    <font>
      <sz val="12"/>
      <name val="Arial CE"/>
      <family val="2"/>
    </font>
    <font>
      <b/>
      <sz val="18"/>
      <color indexed="62"/>
      <name val="Cambria"/>
      <family val="2"/>
      <charset val="238"/>
    </font>
    <font>
      <b/>
      <i/>
      <sz val="10"/>
      <name val="Arial"/>
      <family val="2"/>
      <charset val="238"/>
    </font>
    <font>
      <b/>
      <sz val="11"/>
      <name val="Arial CE"/>
      <family val="2"/>
      <charset val="238"/>
    </font>
    <font>
      <sz val="10"/>
      <color indexed="8"/>
      <name val="Arial"/>
      <family val="2"/>
      <charset val="238"/>
    </font>
    <font>
      <sz val="11"/>
      <name val="Trebuchet MS"/>
      <family val="2"/>
      <charset val="238"/>
    </font>
    <font>
      <sz val="8"/>
      <color indexed="10"/>
      <name val="Arial CE"/>
      <family val="2"/>
      <charset val="238"/>
    </font>
    <font>
      <sz val="10"/>
      <name val="Helv"/>
    </font>
    <font>
      <sz val="10"/>
      <color indexed="48"/>
      <name val="Arial"/>
      <family val="2"/>
      <charset val="238"/>
    </font>
    <font>
      <sz val="10"/>
      <color indexed="48"/>
      <name val="Arial"/>
      <family val="2"/>
    </font>
    <font>
      <sz val="10"/>
      <color indexed="48"/>
      <name val="Arial CE"/>
      <family val="2"/>
      <charset val="238"/>
    </font>
    <font>
      <sz val="12"/>
      <name val="Courier"/>
      <family val="3"/>
    </font>
    <font>
      <sz val="11"/>
      <name val="Arial"/>
      <family val="2"/>
      <charset val="238"/>
    </font>
    <font>
      <sz val="11"/>
      <name val="Arial CE"/>
      <family val="2"/>
      <charset val="238"/>
    </font>
    <font>
      <b/>
      <sz val="10"/>
      <color indexed="10"/>
      <name val="Arial"/>
      <family val="2"/>
      <charset val="238"/>
    </font>
    <font>
      <sz val="8"/>
      <name val="Arial"/>
      <family val="2"/>
      <charset val="238"/>
    </font>
    <font>
      <sz val="10"/>
      <name val="Arial CE"/>
      <family val="2"/>
      <charset val="238"/>
    </font>
    <font>
      <sz val="10"/>
      <name val="Arial CE"/>
      <family val="2"/>
      <charset val="238"/>
    </font>
    <font>
      <b/>
      <sz val="11"/>
      <name val="Arial"/>
      <family val="2"/>
      <charset val="238"/>
    </font>
    <font>
      <b/>
      <sz val="12"/>
      <name val="Arial CE"/>
      <family val="2"/>
      <charset val="238"/>
    </font>
    <font>
      <sz val="10"/>
      <name val="Arial CE"/>
      <charset val="238"/>
    </font>
    <font>
      <b/>
      <sz val="10"/>
      <name val="Arial CE"/>
      <charset val="238"/>
    </font>
    <font>
      <sz val="10"/>
      <name val="Arial CE"/>
    </font>
    <font>
      <sz val="10"/>
      <color theme="1"/>
      <name val="Arial"/>
      <family val="2"/>
      <charset val="238"/>
    </font>
    <font>
      <sz val="10"/>
      <color rgb="FF000080"/>
      <name val="Arial"/>
      <family val="2"/>
      <charset val="238"/>
    </font>
    <font>
      <u/>
      <sz val="10"/>
      <color indexed="36"/>
      <name val="Arial"/>
      <family val="2"/>
      <charset val="238"/>
    </font>
    <font>
      <u/>
      <sz val="10"/>
      <color indexed="12"/>
      <name val="Arial"/>
      <family val="2"/>
      <charset val="238"/>
    </font>
    <font>
      <b/>
      <u/>
      <sz val="11"/>
      <name val="Arial CE"/>
      <family val="2"/>
      <charset val="238"/>
    </font>
    <font>
      <sz val="11"/>
      <name val="Arial CE"/>
    </font>
    <font>
      <b/>
      <sz val="11"/>
      <name val="Arial CE"/>
    </font>
    <font>
      <b/>
      <sz val="10"/>
      <name val="GaramondItcTEE"/>
    </font>
    <font>
      <sz val="11"/>
      <name val="Calibri"/>
      <family val="2"/>
      <charset val="238"/>
    </font>
    <font>
      <vertAlign val="superscript"/>
      <sz val="10"/>
      <name val="Arial"/>
      <family val="2"/>
      <charset val="238"/>
    </font>
    <font>
      <sz val="10"/>
      <color indexed="10"/>
      <name val="Arial"/>
      <family val="2"/>
      <charset val="238"/>
    </font>
    <font>
      <vertAlign val="superscript"/>
      <sz val="10"/>
      <name val="Arial CE"/>
      <charset val="238"/>
    </font>
    <font>
      <b/>
      <sz val="10"/>
      <color indexed="8"/>
      <name val="Arial"/>
      <family val="2"/>
      <charset val="238"/>
    </font>
    <font>
      <vertAlign val="superscript"/>
      <sz val="10"/>
      <name val="Arial CE"/>
      <family val="2"/>
      <charset val="238"/>
    </font>
    <font>
      <b/>
      <i/>
      <sz val="10"/>
      <name val="Arial CE"/>
      <charset val="238"/>
    </font>
    <font>
      <sz val="10"/>
      <name val="Arial Narrow"/>
      <family val="2"/>
      <charset val="238"/>
    </font>
    <font>
      <sz val="11"/>
      <color indexed="8"/>
      <name val="Arial Narrow"/>
      <family val="2"/>
    </font>
    <font>
      <sz val="10"/>
      <color rgb="FFFF0000"/>
      <name val="Arial CE"/>
    </font>
    <font>
      <b/>
      <sz val="10"/>
      <name val="Arial CE"/>
    </font>
    <font>
      <sz val="10"/>
      <color indexed="10"/>
      <name val="Arial CE"/>
    </font>
    <font>
      <sz val="8"/>
      <color indexed="10"/>
      <name val="Arial CE"/>
    </font>
    <font>
      <sz val="8"/>
      <name val="Arial CE"/>
    </font>
    <font>
      <sz val="8"/>
      <name val="Gatineau"/>
    </font>
    <font>
      <vertAlign val="subscript"/>
      <sz val="10"/>
      <name val="Arial CE"/>
      <charset val="238"/>
    </font>
    <font>
      <sz val="10"/>
      <color rgb="FFFF0000"/>
      <name val="Arial CE"/>
      <charset val="238"/>
    </font>
    <font>
      <vertAlign val="superscript"/>
      <sz val="10"/>
      <name val="Arial CE"/>
    </font>
    <font>
      <sz val="10"/>
      <color theme="0" tint="-0.14999847407452621"/>
      <name val="Arial CE"/>
      <family val="2"/>
    </font>
    <font>
      <sz val="10"/>
      <color theme="0" tint="-0.14999847407452621"/>
      <name val="Arial CE"/>
    </font>
    <font>
      <b/>
      <u/>
      <sz val="10"/>
      <name val="Arial CE"/>
      <family val="2"/>
      <charset val="238"/>
    </font>
    <font>
      <b/>
      <sz val="10"/>
      <color theme="0" tint="-0.14999847407452621"/>
      <name val="Arial CE"/>
    </font>
    <font>
      <sz val="10"/>
      <color indexed="10"/>
      <name val="Arial CE"/>
      <charset val="238"/>
    </font>
    <font>
      <b/>
      <sz val="18"/>
      <color indexed="56"/>
      <name val="Cambria"/>
      <family val="2"/>
      <charset val="238"/>
    </font>
    <font>
      <sz val="12"/>
      <name val="Times New Roman"/>
      <family val="1"/>
    </font>
    <font>
      <sz val="11"/>
      <color theme="1"/>
      <name val="Arial"/>
      <family val="2"/>
      <charset val="238"/>
    </font>
    <font>
      <b/>
      <sz val="9"/>
      <name val="Arial"/>
      <family val="2"/>
      <charset val="238"/>
    </font>
  </fonts>
  <fills count="51">
    <fill>
      <patternFill patternType="none"/>
    </fill>
    <fill>
      <patternFill patternType="gray125"/>
    </fill>
    <fill>
      <patternFill patternType="solid">
        <fgColor indexed="45"/>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51"/>
      </patternFill>
    </fill>
    <fill>
      <patternFill patternType="solid">
        <fgColor indexed="43"/>
      </patternFill>
    </fill>
    <fill>
      <patternFill patternType="solid">
        <fgColor indexed="36"/>
      </patternFill>
    </fill>
    <fill>
      <patternFill patternType="solid">
        <fgColor indexed="49"/>
      </patternFill>
    </fill>
    <fill>
      <patternFill patternType="solid">
        <fgColor indexed="53"/>
      </patternFill>
    </fill>
    <fill>
      <patternFill patternType="solid">
        <fgColor indexed="10"/>
      </patternFill>
    </fill>
    <fill>
      <patternFill patternType="solid">
        <fgColor indexed="9"/>
      </patternFill>
    </fill>
    <fill>
      <patternFill patternType="solid">
        <fgColor indexed="55"/>
      </patternFill>
    </fill>
    <fill>
      <patternFill patternType="solid">
        <fgColor indexed="22"/>
      </patternFill>
    </fill>
    <fill>
      <patternFill patternType="solid">
        <fgColor indexed="62"/>
      </patternFill>
    </fill>
    <fill>
      <patternFill patternType="solid">
        <fgColor indexed="57"/>
      </patternFill>
    </fill>
    <fill>
      <patternFill patternType="solid">
        <fgColor rgb="FFFFFF00"/>
        <bgColor indexed="64"/>
      </patternFill>
    </fill>
    <fill>
      <patternFill patternType="solid">
        <fgColor indexed="13"/>
        <bgColor indexed="64"/>
      </patternFill>
    </fill>
    <fill>
      <patternFill patternType="solid">
        <fgColor rgb="FFFF0000"/>
        <bgColor indexed="64"/>
      </patternFill>
    </fill>
    <fill>
      <patternFill patternType="solid">
        <fgColor indexed="43"/>
        <bgColor indexed="64"/>
      </patternFill>
    </fill>
    <fill>
      <patternFill patternType="solid">
        <fgColor indexed="31"/>
      </patternFill>
    </fill>
    <fill>
      <patternFill patternType="solid">
        <fgColor indexed="42"/>
      </patternFill>
    </fill>
    <fill>
      <patternFill patternType="solid">
        <fgColor indexed="46"/>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1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patternFill>
    </fill>
    <fill>
      <patternFill patternType="solid">
        <fgColor indexed="52"/>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237">
    <xf numFmtId="0" fontId="0" fillId="0" borderId="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7" borderId="0" applyNumberFormat="0" applyBorder="0" applyAlignment="0" applyProtection="0"/>
    <xf numFmtId="0" fontId="12" fillId="3"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7" borderId="0" applyNumberFormat="0" applyBorder="0" applyAlignment="0" applyProtection="0"/>
    <xf numFmtId="0" fontId="13" fillId="3" borderId="0" applyNumberFormat="0" applyBorder="0" applyAlignment="0" applyProtection="0"/>
    <xf numFmtId="0" fontId="13" fillId="12" borderId="0" applyNumberFormat="0" applyBorder="0" applyAlignment="0" applyProtection="0"/>
    <xf numFmtId="0" fontId="13" fillId="8"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3" fillId="6" borderId="0" applyNumberFormat="0" applyBorder="0" applyAlignment="0" applyProtection="0"/>
    <xf numFmtId="172" fontId="1" fillId="0" borderId="0" applyFont="0" applyFill="0" applyBorder="0" applyAlignment="0" applyProtection="0"/>
    <xf numFmtId="0" fontId="15" fillId="3"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40" fillId="0" borderId="0"/>
    <xf numFmtId="0" fontId="1" fillId="0" borderId="0"/>
    <xf numFmtId="0" fontId="14" fillId="0" borderId="0"/>
    <xf numFmtId="0" fontId="2" fillId="0" borderId="0"/>
    <xf numFmtId="0" fontId="1" fillId="0" borderId="0"/>
    <xf numFmtId="0" fontId="14" fillId="0" borderId="0"/>
    <xf numFmtId="0" fontId="14" fillId="0" borderId="0"/>
    <xf numFmtId="0" fontId="14" fillId="0" borderId="0"/>
    <xf numFmtId="0" fontId="14" fillId="0" borderId="0"/>
    <xf numFmtId="0" fontId="14" fillId="0" borderId="0"/>
    <xf numFmtId="0" fontId="1" fillId="0" borderId="0"/>
    <xf numFmtId="0" fontId="14" fillId="0" borderId="0"/>
    <xf numFmtId="0" fontId="32" fillId="0" borderId="0"/>
    <xf numFmtId="0" fontId="2" fillId="0" borderId="0"/>
    <xf numFmtId="0" fontId="20" fillId="0" borderId="0"/>
    <xf numFmtId="0" fontId="2" fillId="0" borderId="0"/>
    <xf numFmtId="0" fontId="1" fillId="0" borderId="0"/>
    <xf numFmtId="0" fontId="21" fillId="9" borderId="0" applyNumberFormat="0" applyBorder="0" applyAlignment="0" applyProtection="0"/>
    <xf numFmtId="0" fontId="1" fillId="0" borderId="0"/>
    <xf numFmtId="1" fontId="50" fillId="0" borderId="0"/>
    <xf numFmtId="37" fontId="54" fillId="0" borderId="0"/>
    <xf numFmtId="0" fontId="1" fillId="7" borderId="7" applyNumberFormat="0" applyFont="0" applyAlignment="0" applyProtection="0"/>
    <xf numFmtId="0" fontId="16" fillId="14" borderId="3" applyNumberFormat="0" applyAlignment="0" applyProtection="0"/>
    <xf numFmtId="0" fontId="23" fillId="0" borderId="0" applyNumberFormat="0" applyFill="0" applyBorder="0" applyAlignment="0" applyProtection="0"/>
    <xf numFmtId="0" fontId="13" fillId="17" borderId="0" applyNumberFormat="0" applyBorder="0" applyAlignment="0" applyProtection="0"/>
    <xf numFmtId="0" fontId="13" fillId="13" borderId="0" applyNumberFormat="0" applyBorder="0" applyAlignment="0" applyProtection="0"/>
    <xf numFmtId="0" fontId="13" fillId="18"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24" fillId="0" borderId="8" applyNumberFormat="0" applyFill="0" applyAlignment="0" applyProtection="0"/>
    <xf numFmtId="0" fontId="25" fillId="15" borderId="2" applyNumberFormat="0" applyAlignment="0" applyProtection="0"/>
    <xf numFmtId="0" fontId="26" fillId="16" borderId="1" applyNumberFormat="0" applyAlignment="0" applyProtection="0"/>
    <xf numFmtId="0" fontId="27" fillId="2" borderId="0" applyNumberFormat="0" applyBorder="0" applyAlignment="0" applyProtection="0"/>
    <xf numFmtId="0" fontId="2" fillId="0" borderId="0"/>
    <xf numFmtId="0" fontId="44" fillId="0" borderId="0" applyNumberFormat="0" applyFill="0" applyBorder="0" applyAlignment="0" applyProtection="0"/>
    <xf numFmtId="17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0" fillId="0" borderId="0" applyFont="0" applyFill="0" applyBorder="0" applyAlignment="0" applyProtection="0"/>
    <xf numFmtId="173"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59" fillId="0" borderId="0" applyFont="0" applyFill="0" applyBorder="0" applyAlignment="0" applyProtection="0"/>
    <xf numFmtId="165" fontId="1" fillId="0" borderId="0" applyFont="0" applyFill="0" applyBorder="0" applyAlignment="0" applyProtection="0"/>
    <xf numFmtId="165" fontId="40" fillId="0" borderId="0" applyFont="0" applyFill="0" applyBorder="0" applyAlignment="0" applyProtection="0"/>
    <xf numFmtId="164" fontId="14" fillId="0" borderId="0" applyFont="0" applyFill="0" applyBorder="0" applyAlignment="0" applyProtection="0"/>
    <xf numFmtId="171" fontId="40" fillId="0" borderId="0" applyFont="0" applyFill="0" applyBorder="0" applyAlignment="0" applyProtection="0"/>
    <xf numFmtId="171" fontId="1" fillId="0" borderId="0" applyFont="0" applyFill="0" applyBorder="0" applyAlignment="0" applyProtection="0"/>
    <xf numFmtId="173" fontId="1" fillId="0" borderId="0" applyFont="0" applyFill="0" applyBorder="0" applyAlignment="0" applyProtection="0"/>
    <xf numFmtId="165" fontId="40" fillId="0" borderId="0" applyFont="0" applyFill="0" applyBorder="0" applyAlignment="0" applyProtection="0"/>
    <xf numFmtId="171" fontId="1" fillId="0" borderId="0" applyFont="0" applyFill="0" applyBorder="0" applyAlignment="0" applyProtection="0"/>
    <xf numFmtId="165" fontId="1" fillId="0" borderId="0" applyFont="0" applyFill="0" applyBorder="0" applyAlignment="0" applyProtection="0"/>
    <xf numFmtId="165" fontId="59" fillId="0" borderId="0" applyFont="0" applyFill="0" applyBorder="0" applyAlignment="0" applyProtection="0"/>
    <xf numFmtId="171"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65" fillId="0" borderId="0" applyFont="0" applyFill="0" applyBorder="0" applyAlignment="0" applyProtection="0"/>
    <xf numFmtId="165" fontId="1" fillId="0" borderId="0" applyFont="0" applyFill="0" applyBorder="0" applyAlignment="0" applyProtection="0"/>
    <xf numFmtId="164" fontId="20" fillId="0" borderId="0" applyFont="0" applyFill="0" applyBorder="0" applyAlignment="0" applyProtection="0"/>
    <xf numFmtId="165" fontId="1" fillId="0" borderId="0" applyFont="0" applyFill="0" applyBorder="0" applyAlignment="0" applyProtection="0"/>
    <xf numFmtId="0" fontId="28" fillId="4" borderId="1" applyNumberFormat="0" applyAlignment="0" applyProtection="0"/>
    <xf numFmtId="0" fontId="29" fillId="0" borderId="9" applyNumberFormat="0" applyFill="0" applyAlignment="0" applyProtection="0"/>
    <xf numFmtId="0" fontId="22" fillId="0" borderId="0" applyNumberFormat="0" applyFill="0" applyBorder="0" applyAlignment="0" applyProtection="0"/>
    <xf numFmtId="0" fontId="63" fillId="0" borderId="0"/>
    <xf numFmtId="165" fontId="65" fillId="0" borderId="0" applyFont="0" applyFill="0" applyBorder="0" applyAlignment="0" applyProtection="0"/>
    <xf numFmtId="164" fontId="63" fillId="0" borderId="0" applyFont="0" applyFill="0" applyBorder="0" applyAlignment="0" applyProtection="0"/>
    <xf numFmtId="165" fontId="65" fillId="0" borderId="0" applyFont="0" applyFill="0" applyBorder="0" applyAlignment="0" applyProtection="0"/>
    <xf numFmtId="171" fontId="65" fillId="0" borderId="0" applyFont="0" applyFill="0" applyBorder="0" applyAlignment="0" applyProtection="0"/>
    <xf numFmtId="165" fontId="65" fillId="0" borderId="0" applyFont="0" applyFill="0" applyBorder="0" applyAlignment="0" applyProtection="0"/>
    <xf numFmtId="0" fontId="65" fillId="0" borderId="0"/>
    <xf numFmtId="171" fontId="63" fillId="0" borderId="0" applyFont="0" applyFill="0" applyBorder="0" applyAlignment="0" applyProtection="0"/>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14" fillId="0" borderId="0"/>
    <xf numFmtId="0" fontId="14" fillId="0" borderId="0"/>
    <xf numFmtId="0" fontId="65" fillId="0" borderId="0"/>
    <xf numFmtId="0" fontId="14" fillId="0" borderId="0"/>
    <xf numFmtId="0" fontId="6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73" fontId="63" fillId="0" borderId="0" applyFont="0" applyFill="0" applyBorder="0" applyAlignment="0" applyProtection="0"/>
    <xf numFmtId="171" fontId="63" fillId="0" borderId="0" applyFont="0" applyFill="0" applyBorder="0" applyAlignment="0" applyProtection="0"/>
    <xf numFmtId="171" fontId="63" fillId="0" borderId="0" applyFont="0" applyFill="0" applyBorder="0" applyAlignment="0" applyProtection="0"/>
    <xf numFmtId="171" fontId="63" fillId="0" borderId="0" applyFont="0" applyFill="0" applyBorder="0" applyAlignment="0" applyProtection="0"/>
    <xf numFmtId="171" fontId="63" fillId="0" borderId="0" applyFont="0" applyFill="0" applyBorder="0" applyAlignment="0" applyProtection="0"/>
    <xf numFmtId="164" fontId="14" fillId="0" borderId="0" applyFont="0" applyFill="0" applyBorder="0" applyAlignment="0" applyProtection="0"/>
    <xf numFmtId="171" fontId="65" fillId="0" borderId="0" applyFont="0" applyFill="0" applyBorder="0" applyAlignment="0" applyProtection="0"/>
    <xf numFmtId="164" fontId="14" fillId="0" borderId="0" applyFont="0" applyFill="0" applyBorder="0" applyAlignment="0" applyProtection="0"/>
    <xf numFmtId="0" fontId="63" fillId="0" borderId="0"/>
    <xf numFmtId="17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5" fillId="0" borderId="0" applyFont="0" applyFill="0" applyBorder="0" applyAlignment="0" applyProtection="0"/>
    <xf numFmtId="0" fontId="65" fillId="0" borderId="0"/>
    <xf numFmtId="0" fontId="63" fillId="0" borderId="0"/>
    <xf numFmtId="0" fontId="65" fillId="0" borderId="0"/>
    <xf numFmtId="165" fontId="65" fillId="0" borderId="0" applyFont="0" applyFill="0" applyBorder="0" applyAlignment="0" applyProtection="0"/>
    <xf numFmtId="165" fontId="65" fillId="0" borderId="0" applyFont="0" applyFill="0" applyBorder="0" applyAlignment="0" applyProtection="0"/>
    <xf numFmtId="173" fontId="63" fillId="0" borderId="0" applyFont="0" applyFill="0" applyBorder="0" applyAlignment="0" applyProtection="0"/>
    <xf numFmtId="165" fontId="65" fillId="0" borderId="0" applyFont="0" applyFill="0" applyBorder="0" applyAlignment="0" applyProtection="0"/>
    <xf numFmtId="0" fontId="65" fillId="0" borderId="0"/>
    <xf numFmtId="0" fontId="1" fillId="0" borderId="0"/>
    <xf numFmtId="0" fontId="63" fillId="0" borderId="0"/>
    <xf numFmtId="0" fontId="63" fillId="0" borderId="0"/>
    <xf numFmtId="171" fontId="65" fillId="0" borderId="0" applyFont="0" applyFill="0" applyBorder="0" applyAlignment="0" applyProtection="0"/>
    <xf numFmtId="165" fontId="65" fillId="0" borderId="0" applyFont="0" applyFill="0" applyBorder="0" applyAlignment="0" applyProtection="0"/>
    <xf numFmtId="165" fontId="65" fillId="0" borderId="0" applyFont="0" applyFill="0" applyBorder="0" applyAlignment="0" applyProtection="0"/>
    <xf numFmtId="0" fontId="98" fillId="0" borderId="0"/>
    <xf numFmtId="0" fontId="12" fillId="23" borderId="0" applyNumberFormat="0" applyBorder="0" applyAlignment="0" applyProtection="0"/>
    <xf numFmtId="0" fontId="12" fillId="2"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4"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5" borderId="0" applyNumberFormat="0" applyBorder="0" applyAlignment="0" applyProtection="0"/>
    <xf numFmtId="0" fontId="12" fillId="32" borderId="0" applyNumberFormat="0" applyBorder="0" applyAlignment="0" applyProtection="0"/>
    <xf numFmtId="0" fontId="12" fillId="2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12" fillId="29" borderId="0" applyNumberFormat="0" applyBorder="0" applyAlignment="0" applyProtection="0"/>
    <xf numFmtId="0" fontId="12" fillId="33" borderId="0" applyNumberFormat="0" applyBorder="0" applyAlignment="0" applyProtection="0"/>
    <xf numFmtId="0" fontId="12" fillId="36" borderId="0" applyNumberFormat="0" applyBorder="0" applyAlignment="0" applyProtection="0"/>
    <xf numFmtId="0" fontId="13" fillId="37" borderId="0" applyNumberFormat="0" applyBorder="0" applyAlignment="0" applyProtection="0"/>
    <xf numFmtId="0" fontId="13" fillId="6" borderId="0" applyNumberFormat="0" applyBorder="0" applyAlignment="0" applyProtection="0"/>
    <xf numFmtId="0" fontId="13" fillId="32"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38" borderId="0" applyNumberFormat="0" applyBorder="0" applyAlignment="0" applyProtection="0"/>
    <xf numFmtId="0" fontId="13" fillId="39"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13" fillId="42" borderId="0" applyNumberFormat="0" applyBorder="0" applyAlignment="0" applyProtection="0"/>
    <xf numFmtId="0" fontId="13" fillId="43" borderId="0" applyNumberFormat="0" applyBorder="0" applyAlignment="0" applyProtection="0"/>
    <xf numFmtId="0" fontId="13" fillId="44" borderId="0" applyNumberFormat="0" applyBorder="0" applyAlignment="0" applyProtection="0"/>
    <xf numFmtId="0" fontId="13" fillId="45"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13" fillId="46" borderId="0" applyNumberFormat="0" applyBorder="0" applyAlignment="0" applyProtection="0"/>
    <xf numFmtId="0" fontId="27" fillId="27" borderId="0" applyNumberFormat="0" applyBorder="0" applyAlignment="0" applyProtection="0"/>
    <xf numFmtId="0" fontId="26" fillId="47" borderId="1" applyNumberFormat="0" applyAlignment="0" applyProtection="0"/>
    <xf numFmtId="0" fontId="25" fillId="48" borderId="2" applyNumberFormat="0" applyAlignment="0" applyProtection="0"/>
    <xf numFmtId="165" fontId="14" fillId="0" borderId="0" applyFont="0" applyFill="0" applyBorder="0" applyAlignment="0" applyProtection="0"/>
    <xf numFmtId="0" fontId="15" fillId="24" borderId="0" applyNumberFormat="0" applyBorder="0" applyAlignment="0" applyProtection="0"/>
    <xf numFmtId="172" fontId="65" fillId="0" borderId="0" applyFont="0" applyFill="0" applyBorder="0" applyAlignment="0" applyProtection="0"/>
    <xf numFmtId="0" fontId="15" fillId="28" borderId="0" applyNumberFormat="0" applyBorder="0" applyAlignment="0" applyProtection="0"/>
    <xf numFmtId="0" fontId="28" fillId="31" borderId="1" applyNumberFormat="0" applyAlignment="0" applyProtection="0"/>
    <xf numFmtId="0" fontId="16" fillId="16" borderId="3" applyNumberFormat="0" applyAlignment="0" applyProtection="0"/>
    <xf numFmtId="0" fontId="97" fillId="0" borderId="0" applyNumberFormat="0" applyFill="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99" fillId="0" borderId="0"/>
    <xf numFmtId="0" fontId="21" fillId="49" borderId="0" applyNumberFormat="0" applyBorder="0" applyAlignment="0" applyProtection="0"/>
    <xf numFmtId="0" fontId="21" fillId="9" borderId="0" applyNumberFormat="0" applyBorder="0" applyAlignment="0" applyProtection="0"/>
    <xf numFmtId="0" fontId="65" fillId="0" borderId="0"/>
    <xf numFmtId="0" fontId="20" fillId="0" borderId="0"/>
    <xf numFmtId="0" fontId="12" fillId="50" borderId="7" applyNumberFormat="0" applyAlignment="0" applyProtection="0"/>
    <xf numFmtId="0" fontId="65" fillId="7" borderId="7" applyNumberFormat="0" applyFont="0" applyAlignment="0" applyProtection="0"/>
    <xf numFmtId="0" fontId="16" fillId="47" borderId="3" applyNumberFormat="0" applyAlignment="0" applyProtection="0"/>
    <xf numFmtId="0" fontId="23" fillId="0" borderId="0" applyNumberFormat="0" applyFill="0" applyBorder="0" applyAlignment="0" applyProtection="0"/>
    <xf numFmtId="0" fontId="13" fillId="17" borderId="0" applyNumberFormat="0" applyBorder="0" applyAlignment="0" applyProtection="0"/>
    <xf numFmtId="0" fontId="13" fillId="13" borderId="0" applyNumberFormat="0" applyBorder="0" applyAlignment="0" applyProtection="0"/>
    <xf numFmtId="0" fontId="13" fillId="18"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24" fillId="0" borderId="8" applyNumberFormat="0" applyFill="0" applyAlignment="0" applyProtection="0"/>
    <xf numFmtId="0" fontId="25" fillId="15" borderId="2" applyNumberFormat="0" applyAlignment="0" applyProtection="0"/>
    <xf numFmtId="0" fontId="26" fillId="16" borderId="1" applyNumberFormat="0" applyAlignment="0" applyProtection="0"/>
    <xf numFmtId="0" fontId="27" fillId="2" borderId="0" applyNumberFormat="0" applyBorder="0" applyAlignment="0" applyProtection="0"/>
    <xf numFmtId="0" fontId="97" fillId="0" borderId="0" applyNumberFormat="0" applyFill="0" applyBorder="0" applyAlignment="0" applyProtection="0"/>
    <xf numFmtId="175" fontId="65" fillId="0" borderId="0" applyFont="0" applyFill="0" applyBorder="0" applyAlignment="0" applyProtection="0"/>
    <xf numFmtId="171" fontId="65" fillId="0" borderId="0" applyFont="0" applyFill="0" applyBorder="0" applyAlignment="0" applyProtection="0"/>
    <xf numFmtId="0" fontId="28" fillId="4" borderId="1" applyNumberFormat="0" applyAlignment="0" applyProtection="0"/>
    <xf numFmtId="0" fontId="29" fillId="0" borderId="9" applyNumberFormat="0" applyFill="0" applyAlignment="0" applyProtection="0"/>
    <xf numFmtId="0" fontId="22" fillId="0" borderId="0" applyNumberFormat="0" applyFill="0" applyBorder="0" applyAlignment="0" applyProtection="0"/>
  </cellStyleXfs>
  <cellXfs count="1176">
    <xf numFmtId="0" fontId="0" fillId="0" borderId="0" xfId="0"/>
    <xf numFmtId="0" fontId="0" fillId="0" borderId="0" xfId="0" applyFill="1" applyProtection="1"/>
    <xf numFmtId="0" fontId="2" fillId="0" borderId="0" xfId="0" applyFont="1" applyFill="1" applyProtection="1"/>
    <xf numFmtId="169" fontId="8" fillId="0" borderId="0" xfId="62" applyNumberFormat="1" applyFont="1" applyFill="1" applyBorder="1" applyAlignment="1" applyProtection="1">
      <alignment horizontal="center" vertical="top"/>
    </xf>
    <xf numFmtId="169" fontId="5" fillId="0" borderId="0" xfId="0" applyNumberFormat="1" applyFont="1" applyFill="1" applyAlignment="1" applyProtection="1">
      <alignment horizontal="center"/>
    </xf>
    <xf numFmtId="0" fontId="14" fillId="0" borderId="0" xfId="62" applyNumberFormat="1" applyFont="1" applyFill="1" applyBorder="1" applyAlignment="1" applyProtection="1">
      <alignment horizontal="left" vertical="top" wrapText="1"/>
    </xf>
    <xf numFmtId="0" fontId="0" fillId="0" borderId="0" xfId="0" applyFill="1" applyBorder="1" applyProtection="1"/>
    <xf numFmtId="0" fontId="0" fillId="0" borderId="0" xfId="0" applyFill="1" applyBorder="1"/>
    <xf numFmtId="0" fontId="2" fillId="0" borderId="0" xfId="0" applyFont="1" applyFill="1"/>
    <xf numFmtId="0" fontId="2" fillId="0" borderId="0" xfId="0" applyFont="1" applyFill="1" applyAlignment="1">
      <alignment horizontal="right"/>
    </xf>
    <xf numFmtId="168" fontId="14" fillId="0" borderId="0" xfId="62" applyNumberFormat="1" applyFont="1" applyFill="1" applyBorder="1" applyAlignment="1" applyProtection="1">
      <alignment horizontal="right"/>
    </xf>
    <xf numFmtId="169" fontId="5" fillId="0" borderId="0" xfId="0" applyNumberFormat="1" applyFont="1" applyFill="1" applyAlignment="1">
      <alignment horizontal="center"/>
    </xf>
    <xf numFmtId="0" fontId="0" fillId="0" borderId="0" xfId="0" applyFill="1"/>
    <xf numFmtId="0" fontId="6" fillId="0" borderId="0" xfId="0" quotePrefix="1" applyFont="1" applyFill="1" applyAlignment="1">
      <alignment vertical="top" wrapText="1"/>
    </xf>
    <xf numFmtId="0" fontId="14" fillId="0" borderId="0" xfId="65" applyNumberFormat="1" applyFont="1" applyFill="1" applyBorder="1" applyAlignment="1" applyProtection="1">
      <alignment horizontal="left" vertical="top" wrapText="1"/>
    </xf>
    <xf numFmtId="0" fontId="14" fillId="0" borderId="0" xfId="0" applyNumberFormat="1" applyFont="1" applyFill="1" applyBorder="1" applyAlignment="1" applyProtection="1">
      <alignment horizontal="right"/>
    </xf>
    <xf numFmtId="4" fontId="1" fillId="0" borderId="0" xfId="0" applyNumberFormat="1" applyFont="1" applyFill="1" applyAlignment="1">
      <alignment horizontal="right"/>
    </xf>
    <xf numFmtId="0" fontId="1" fillId="0" borderId="0" xfId="0" applyFont="1" applyFill="1"/>
    <xf numFmtId="169" fontId="8" fillId="0" borderId="0" xfId="77" applyNumberFormat="1" applyFont="1" applyFill="1" applyBorder="1" applyAlignment="1" applyProtection="1">
      <alignment horizontal="center" vertical="top"/>
    </xf>
    <xf numFmtId="169" fontId="6" fillId="0" borderId="0" xfId="0" applyNumberFormat="1" applyFont="1" applyFill="1" applyAlignment="1">
      <alignment horizontal="center"/>
    </xf>
    <xf numFmtId="0" fontId="0" fillId="0" borderId="0" xfId="0" applyNumberFormat="1" applyFill="1"/>
    <xf numFmtId="0" fontId="0" fillId="0" borderId="0" xfId="0" applyNumberFormat="1" applyFill="1" applyAlignment="1">
      <alignment horizontal="right"/>
    </xf>
    <xf numFmtId="0" fontId="65" fillId="0" borderId="0" xfId="0" applyFont="1" applyFill="1"/>
    <xf numFmtId="0" fontId="14" fillId="0" borderId="0" xfId="0" applyNumberFormat="1" applyFont="1" applyFill="1" applyBorder="1" applyAlignment="1" applyProtection="1">
      <alignment horizontal="center" vertical="top" wrapText="1"/>
    </xf>
    <xf numFmtId="0" fontId="1" fillId="0" borderId="0" xfId="0" applyNumberFormat="1" applyFont="1" applyFill="1" applyBorder="1" applyAlignment="1" applyProtection="1">
      <alignment horizontal="left" vertical="top" wrapText="1"/>
    </xf>
    <xf numFmtId="174" fontId="14" fillId="0" borderId="0" xfId="65" applyNumberFormat="1" applyFont="1" applyFill="1" applyBorder="1" applyAlignment="1" applyProtection="1">
      <alignment horizontal="right"/>
      <protection locked="0"/>
    </xf>
    <xf numFmtId="0" fontId="14" fillId="0" borderId="0" xfId="65" quotePrefix="1" applyNumberFormat="1" applyFont="1" applyFill="1" applyBorder="1" applyAlignment="1" applyProtection="1">
      <alignment horizontal="left" vertical="top" wrapText="1"/>
    </xf>
    <xf numFmtId="0" fontId="14" fillId="0" borderId="0" xfId="0" applyNumberFormat="1" applyFont="1" applyFill="1" applyBorder="1" applyAlignment="1" applyProtection="1">
      <alignment horizontal="left" wrapText="1"/>
    </xf>
    <xf numFmtId="0" fontId="45" fillId="0" borderId="0" xfId="62" applyNumberFormat="1" applyFont="1" applyFill="1" applyBorder="1" applyAlignment="1" applyProtection="1">
      <alignment horizontal="left" wrapText="1"/>
    </xf>
    <xf numFmtId="169" fontId="3" fillId="0" borderId="0" xfId="25" applyNumberFormat="1" applyFont="1" applyFill="1" applyBorder="1" applyAlignment="1" applyProtection="1">
      <alignment horizontal="center"/>
    </xf>
    <xf numFmtId="0" fontId="59" fillId="0" borderId="0" xfId="25" applyFont="1" applyFill="1" applyProtection="1"/>
    <xf numFmtId="0" fontId="3" fillId="0" borderId="0" xfId="25" applyFont="1" applyFill="1" applyBorder="1" applyAlignment="1" applyProtection="1">
      <alignment horizontal="left"/>
    </xf>
    <xf numFmtId="0" fontId="59" fillId="0" borderId="0" xfId="25" applyFont="1" applyFill="1" applyBorder="1" applyProtection="1"/>
    <xf numFmtId="169" fontId="7" fillId="0" borderId="0" xfId="25" applyNumberFormat="1" applyFont="1" applyFill="1" applyBorder="1" applyAlignment="1" applyProtection="1">
      <alignment horizontal="center"/>
    </xf>
    <xf numFmtId="0" fontId="1" fillId="0" borderId="0" xfId="25" applyFont="1" applyFill="1" applyBorder="1" applyAlignment="1" applyProtection="1">
      <alignment horizontal="left" vertical="top" wrapText="1"/>
    </xf>
    <xf numFmtId="0" fontId="1" fillId="0" borderId="0" xfId="25" applyFont="1" applyFill="1" applyProtection="1"/>
    <xf numFmtId="169" fontId="7" fillId="0" borderId="15" xfId="25" applyNumberFormat="1" applyFont="1" applyFill="1" applyBorder="1" applyAlignment="1" applyProtection="1">
      <alignment horizontal="center"/>
    </xf>
    <xf numFmtId="0" fontId="33" fillId="0" borderId="11" xfId="84" applyNumberFormat="1" applyFont="1" applyFill="1" applyBorder="1" applyAlignment="1" applyProtection="1">
      <alignment horizontal="left"/>
    </xf>
    <xf numFmtId="169" fontId="8" fillId="19" borderId="0" xfId="62" applyNumberFormat="1" applyFont="1" applyFill="1" applyBorder="1" applyAlignment="1" applyProtection="1">
      <alignment horizontal="center"/>
    </xf>
    <xf numFmtId="0" fontId="7" fillId="19" borderId="0" xfId="41" applyNumberFormat="1" applyFont="1" applyFill="1" applyBorder="1" applyAlignment="1" applyProtection="1">
      <alignment horizontal="center" wrapText="1"/>
    </xf>
    <xf numFmtId="169" fontId="8" fillId="19" borderId="0" xfId="62" applyNumberFormat="1" applyFont="1" applyFill="1" applyBorder="1" applyAlignment="1" applyProtection="1">
      <alignment horizontal="center" vertical="top"/>
    </xf>
    <xf numFmtId="0" fontId="14" fillId="19" borderId="0" xfId="62" applyNumberFormat="1" applyFont="1" applyFill="1" applyBorder="1" applyAlignment="1" applyProtection="1">
      <alignment horizontal="left" wrapText="1"/>
    </xf>
    <xf numFmtId="0" fontId="14" fillId="19" borderId="0" xfId="62" applyNumberFormat="1" applyFont="1" applyFill="1" applyBorder="1" applyAlignment="1" applyProtection="1">
      <alignment horizontal="left" vertical="top" wrapText="1"/>
    </xf>
    <xf numFmtId="0" fontId="14" fillId="19" borderId="0" xfId="38" applyFont="1" applyFill="1" applyAlignment="1" applyProtection="1">
      <alignment wrapText="1"/>
    </xf>
    <xf numFmtId="169" fontId="6" fillId="19" borderId="0" xfId="0" applyNumberFormat="1" applyFont="1" applyFill="1" applyAlignment="1" applyProtection="1">
      <alignment horizontal="center"/>
    </xf>
    <xf numFmtId="0" fontId="1" fillId="19" borderId="0" xfId="0" applyNumberFormat="1" applyFont="1" applyFill="1" applyProtection="1"/>
    <xf numFmtId="0" fontId="14" fillId="19" borderId="0" xfId="85" applyNumberFormat="1" applyFont="1" applyFill="1" applyBorder="1" applyAlignment="1" applyProtection="1">
      <alignment horizontal="left" wrapText="1"/>
    </xf>
    <xf numFmtId="0" fontId="14" fillId="19" borderId="0" xfId="0" applyNumberFormat="1" applyFont="1" applyFill="1" applyBorder="1" applyAlignment="1" applyProtection="1">
      <alignment horizontal="left" wrapText="1"/>
    </xf>
    <xf numFmtId="174" fontId="59" fillId="19" borderId="0" xfId="64" applyNumberFormat="1" applyFont="1" applyFill="1" applyBorder="1" applyAlignment="1" applyProtection="1">
      <alignment horizontal="right"/>
    </xf>
    <xf numFmtId="174" fontId="1" fillId="19" borderId="0" xfId="64" applyNumberFormat="1" applyFont="1" applyFill="1" applyBorder="1" applyAlignment="1" applyProtection="1">
      <alignment horizontal="right"/>
    </xf>
    <xf numFmtId="0" fontId="59" fillId="19" borderId="0" xfId="25" applyFont="1" applyFill="1" applyProtection="1"/>
    <xf numFmtId="0" fontId="1" fillId="19" borderId="0" xfId="25" applyFont="1" applyFill="1" applyBorder="1" applyAlignment="1" applyProtection="1">
      <alignment horizontal="left" vertical="top" wrapText="1"/>
    </xf>
    <xf numFmtId="0" fontId="1" fillId="19" borderId="0" xfId="25" applyFont="1" applyFill="1" applyProtection="1"/>
    <xf numFmtId="169" fontId="8" fillId="19" borderId="0" xfId="64" applyNumberFormat="1" applyFont="1" applyFill="1" applyBorder="1" applyAlignment="1" applyProtection="1">
      <alignment horizontal="center" vertical="top"/>
    </xf>
    <xf numFmtId="0" fontId="1" fillId="19" borderId="0" xfId="25" quotePrefix="1" applyFont="1" applyFill="1" applyBorder="1" applyAlignment="1" applyProtection="1">
      <alignment horizontal="left" indent="2"/>
    </xf>
    <xf numFmtId="0" fontId="1" fillId="19" borderId="0" xfId="25" applyFont="1" applyFill="1" applyBorder="1" applyAlignment="1" applyProtection="1">
      <alignment horizontal="left"/>
    </xf>
    <xf numFmtId="0" fontId="1" fillId="19" borderId="0" xfId="25" applyFont="1" applyFill="1" applyBorder="1" applyAlignment="1" applyProtection="1">
      <alignment horizontal="left" wrapText="1"/>
    </xf>
    <xf numFmtId="0" fontId="1" fillId="19" borderId="0" xfId="25" applyFont="1" applyFill="1" applyBorder="1" applyAlignment="1" applyProtection="1">
      <alignment horizontal="left" indent="2"/>
    </xf>
    <xf numFmtId="0" fontId="1" fillId="19" borderId="0" xfId="25" quotePrefix="1" applyFont="1" applyFill="1" applyBorder="1" applyAlignment="1" applyProtection="1">
      <alignment horizontal="left" vertical="top" wrapText="1"/>
    </xf>
    <xf numFmtId="169" fontId="6" fillId="19" borderId="0" xfId="25" applyNumberFormat="1" applyFont="1" applyFill="1" applyAlignment="1" applyProtection="1">
      <alignment horizontal="center"/>
    </xf>
    <xf numFmtId="0" fontId="59" fillId="19" borderId="0" xfId="25" applyNumberFormat="1" applyFont="1" applyFill="1" applyProtection="1"/>
    <xf numFmtId="174" fontId="59" fillId="19" borderId="0" xfId="25" applyNumberFormat="1" applyFont="1" applyFill="1" applyAlignment="1" applyProtection="1">
      <alignment horizontal="right"/>
    </xf>
    <xf numFmtId="0" fontId="14" fillId="19" borderId="0" xfId="25" applyFont="1" applyFill="1" applyAlignment="1" applyProtection="1">
      <alignment vertical="top"/>
    </xf>
    <xf numFmtId="0" fontId="14" fillId="0" borderId="0" xfId="65" applyNumberFormat="1" applyFont="1" applyFill="1" applyBorder="1" applyAlignment="1" applyProtection="1">
      <alignment horizontal="left" wrapText="1"/>
    </xf>
    <xf numFmtId="0" fontId="14" fillId="0" borderId="0" xfId="65" applyNumberFormat="1" applyFont="1" applyFill="1" applyBorder="1" applyAlignment="1" applyProtection="1">
      <alignment horizontal="left"/>
    </xf>
    <xf numFmtId="169" fontId="3" fillId="0" borderId="0" xfId="75" applyNumberFormat="1" applyFont="1" applyFill="1" applyBorder="1" applyAlignment="1" applyProtection="1">
      <alignment horizontal="center"/>
    </xf>
    <xf numFmtId="0" fontId="1" fillId="0" borderId="0" xfId="0" applyFont="1" applyFill="1" applyProtection="1">
      <protection locked="0"/>
    </xf>
    <xf numFmtId="0" fontId="6" fillId="0" borderId="0" xfId="75" applyNumberFormat="1" applyFont="1" applyFill="1" applyBorder="1" applyAlignment="1" applyProtection="1">
      <alignment horizontal="left"/>
    </xf>
    <xf numFmtId="169" fontId="8" fillId="0" borderId="0" xfId="0" applyNumberFormat="1" applyFont="1" applyFill="1" applyBorder="1" applyAlignment="1" applyProtection="1">
      <alignment horizontal="center"/>
    </xf>
    <xf numFmtId="0" fontId="7" fillId="0" borderId="0" xfId="0" applyNumberFormat="1" applyFont="1" applyFill="1" applyBorder="1" applyAlignment="1" applyProtection="1">
      <alignment horizontal="center"/>
    </xf>
    <xf numFmtId="0" fontId="1" fillId="0" borderId="0" xfId="65" applyNumberFormat="1" applyFont="1" applyFill="1" applyBorder="1" applyAlignment="1" applyProtection="1">
      <alignment vertical="top" wrapText="1"/>
    </xf>
    <xf numFmtId="169" fontId="8" fillId="0" borderId="0" xfId="65" applyNumberFormat="1" applyFont="1" applyFill="1" applyBorder="1" applyAlignment="1" applyProtection="1">
      <alignment horizontal="center" vertical="top"/>
    </xf>
    <xf numFmtId="0" fontId="14" fillId="0" borderId="0" xfId="0" quotePrefix="1" applyNumberFormat="1" applyFont="1" applyFill="1" applyBorder="1" applyAlignment="1" applyProtection="1">
      <alignment horizontal="left" wrapText="1"/>
    </xf>
    <xf numFmtId="169" fontId="3" fillId="0" borderId="0" xfId="0" applyNumberFormat="1" applyFont="1" applyFill="1" applyAlignment="1" applyProtection="1">
      <alignment horizontal="center"/>
    </xf>
    <xf numFmtId="0" fontId="5" fillId="0" borderId="0" xfId="0" applyNumberFormat="1" applyFont="1" applyFill="1" applyBorder="1" applyAlignment="1" applyProtection="1">
      <alignment horizontal="left" wrapText="1"/>
    </xf>
    <xf numFmtId="0" fontId="7" fillId="0" borderId="0" xfId="0" applyNumberFormat="1" applyFont="1" applyFill="1" applyBorder="1" applyAlignment="1" applyProtection="1">
      <alignment horizontal="center" wrapText="1"/>
    </xf>
    <xf numFmtId="4" fontId="7" fillId="0" borderId="0" xfId="62" applyNumberFormat="1" applyFont="1" applyFill="1" applyBorder="1" applyAlignment="1" applyProtection="1">
      <alignment horizontal="right"/>
    </xf>
    <xf numFmtId="169" fontId="8" fillId="0" borderId="15" xfId="0" applyNumberFormat="1" applyFont="1" applyFill="1" applyBorder="1" applyAlignment="1" applyProtection="1">
      <alignment horizontal="center"/>
    </xf>
    <xf numFmtId="0" fontId="33" fillId="0" borderId="11" xfId="84" applyNumberFormat="1" applyFont="1" applyFill="1" applyBorder="1" applyAlignment="1" applyProtection="1">
      <alignment horizontal="left" vertical="center"/>
    </xf>
    <xf numFmtId="169" fontId="7" fillId="0" borderId="0" xfId="0" applyNumberFormat="1" applyFont="1" applyFill="1" applyBorder="1" applyAlignment="1" applyProtection="1">
      <alignment horizontal="center"/>
    </xf>
    <xf numFmtId="0" fontId="6" fillId="0" borderId="0" xfId="0" applyNumberFormat="1" applyFont="1" applyFill="1" applyBorder="1" applyAlignment="1" applyProtection="1">
      <alignment horizontal="left"/>
    </xf>
    <xf numFmtId="169" fontId="8" fillId="0" borderId="15" xfId="62" applyNumberFormat="1" applyFont="1" applyFill="1" applyBorder="1" applyAlignment="1" applyProtection="1">
      <alignment horizontal="center"/>
    </xf>
    <xf numFmtId="0" fontId="0" fillId="0" borderId="0" xfId="0" applyFill="1" applyAlignment="1" applyProtection="1">
      <alignment horizontal="right"/>
    </xf>
    <xf numFmtId="0" fontId="5" fillId="0" borderId="0" xfId="62" applyNumberFormat="1" applyFont="1" applyFill="1" applyBorder="1" applyAlignment="1" applyProtection="1">
      <alignment horizontal="left"/>
    </xf>
    <xf numFmtId="0" fontId="64" fillId="0" borderId="0" xfId="0" applyNumberFormat="1" applyFont="1" applyFill="1" applyBorder="1" applyAlignment="1" applyProtection="1">
      <alignment horizontal="left"/>
    </xf>
    <xf numFmtId="0" fontId="0" fillId="0" borderId="0" xfId="0" applyFill="1" applyAlignment="1">
      <alignment wrapText="1"/>
    </xf>
    <xf numFmtId="0" fontId="5" fillId="0" borderId="0" xfId="0" applyFont="1" applyFill="1" applyProtection="1"/>
    <xf numFmtId="0" fontId="63" fillId="0" borderId="0" xfId="0" applyFont="1" applyFill="1" applyAlignment="1" applyProtection="1">
      <alignment vertical="top"/>
    </xf>
    <xf numFmtId="0" fontId="6" fillId="0" borderId="0" xfId="0" quotePrefix="1" applyFont="1" applyFill="1" applyAlignment="1" applyProtection="1">
      <alignment vertical="top" wrapText="1"/>
    </xf>
    <xf numFmtId="0" fontId="63" fillId="0" borderId="0" xfId="0" applyFont="1" applyFill="1" applyAlignment="1" applyProtection="1">
      <alignment vertical="top" wrapText="1"/>
    </xf>
    <xf numFmtId="0" fontId="14" fillId="0" borderId="0" xfId="143" quotePrefix="1" applyNumberFormat="1" applyFont="1" applyFill="1" applyAlignment="1" applyProtection="1">
      <alignment vertical="top" wrapText="1"/>
    </xf>
    <xf numFmtId="0" fontId="33" fillId="0" borderId="11" xfId="65" applyNumberFormat="1" applyFont="1" applyFill="1" applyBorder="1" applyAlignment="1" applyProtection="1">
      <alignment horizontal="left" vertical="center" wrapText="1"/>
    </xf>
    <xf numFmtId="169" fontId="9" fillId="0" borderId="0" xfId="41" applyNumberFormat="1" applyFont="1" applyFill="1" applyAlignment="1" applyProtection="1">
      <alignment horizontal="center"/>
    </xf>
    <xf numFmtId="0" fontId="9" fillId="0" borderId="0" xfId="41" applyNumberFormat="1" applyFont="1" applyFill="1" applyAlignment="1" applyProtection="1">
      <alignment wrapText="1"/>
    </xf>
    <xf numFmtId="169" fontId="5" fillId="0" borderId="0" xfId="41" applyNumberFormat="1" applyFont="1" applyFill="1" applyAlignment="1" applyProtection="1">
      <alignment horizontal="center"/>
    </xf>
    <xf numFmtId="0" fontId="5" fillId="0" borderId="0" xfId="41" applyNumberFormat="1" applyFont="1" applyFill="1" applyAlignment="1" applyProtection="1">
      <alignment wrapText="1"/>
    </xf>
    <xf numFmtId="169" fontId="8" fillId="0" borderId="0" xfId="62" applyNumberFormat="1" applyFont="1" applyFill="1" applyBorder="1" applyAlignment="1" applyProtection="1">
      <alignment horizontal="center"/>
    </xf>
    <xf numFmtId="0" fontId="7" fillId="0" borderId="0" xfId="41" applyNumberFormat="1" applyFont="1" applyFill="1" applyBorder="1" applyAlignment="1" applyProtection="1">
      <alignment horizontal="center" wrapText="1"/>
    </xf>
    <xf numFmtId="0" fontId="6" fillId="0" borderId="0" xfId="77" quotePrefix="1" applyNumberFormat="1" applyFont="1" applyFill="1" applyBorder="1" applyAlignment="1" applyProtection="1">
      <alignment horizontal="left" vertical="top" wrapText="1"/>
    </xf>
    <xf numFmtId="0" fontId="14" fillId="0" borderId="0" xfId="144" applyNumberFormat="1" applyFont="1" applyFill="1" applyBorder="1" applyAlignment="1" applyProtection="1">
      <alignment vertical="top" wrapText="1"/>
    </xf>
    <xf numFmtId="0" fontId="1" fillId="0" borderId="0" xfId="65" applyNumberFormat="1" applyFont="1" applyFill="1" applyBorder="1" applyAlignment="1" applyProtection="1">
      <alignment horizontal="left" wrapText="1"/>
    </xf>
    <xf numFmtId="0" fontId="6" fillId="0" borderId="0" xfId="84" applyNumberFormat="1" applyFont="1" applyFill="1" applyBorder="1" applyAlignment="1" applyProtection="1">
      <alignment horizontal="left" wrapText="1"/>
    </xf>
    <xf numFmtId="169" fontId="6" fillId="0" borderId="15" xfId="0" applyNumberFormat="1" applyFont="1" applyFill="1" applyBorder="1" applyAlignment="1" applyProtection="1">
      <alignment horizontal="center"/>
    </xf>
    <xf numFmtId="0" fontId="3" fillId="0" borderId="0" xfId="75" applyNumberFormat="1" applyFont="1" applyFill="1" applyBorder="1" applyAlignment="1" applyProtection="1">
      <alignment horizontal="left"/>
    </xf>
    <xf numFmtId="0" fontId="3" fillId="0" borderId="0" xfId="28" applyFont="1" applyFill="1" applyAlignment="1" applyProtection="1">
      <alignment horizontal="left" vertical="top"/>
    </xf>
    <xf numFmtId="174" fontId="59" fillId="0" borderId="0" xfId="64" applyNumberFormat="1" applyFont="1" applyFill="1" applyBorder="1" applyAlignment="1" applyProtection="1">
      <alignment horizontal="right"/>
    </xf>
    <xf numFmtId="174" fontId="1" fillId="0" borderId="0" xfId="64" applyNumberFormat="1" applyFont="1" applyFill="1" applyBorder="1" applyAlignment="1" applyProtection="1">
      <alignment horizontal="right"/>
    </xf>
    <xf numFmtId="168" fontId="1" fillId="0" borderId="0" xfId="0" applyNumberFormat="1" applyFont="1" applyFill="1" applyBorder="1" applyAlignment="1">
      <alignment horizontal="right"/>
    </xf>
    <xf numFmtId="0" fontId="14" fillId="0" borderId="0" xfId="94" applyNumberFormat="1" applyFont="1" applyFill="1" applyBorder="1" applyAlignment="1" applyProtection="1">
      <alignment horizontal="left" vertical="top" wrapText="1"/>
    </xf>
    <xf numFmtId="174" fontId="59" fillId="0" borderId="11" xfId="25" applyNumberFormat="1" applyFont="1" applyFill="1" applyBorder="1" applyAlignment="1" applyProtection="1">
      <alignment horizontal="right"/>
    </xf>
    <xf numFmtId="174" fontId="14" fillId="0" borderId="0" xfId="94" applyNumberFormat="1" applyFont="1" applyFill="1" applyBorder="1" applyAlignment="1" applyProtection="1">
      <alignment horizontal="right"/>
      <protection locked="0"/>
    </xf>
    <xf numFmtId="174" fontId="14" fillId="0" borderId="0" xfId="75" applyNumberFormat="1" applyFont="1" applyFill="1" applyBorder="1" applyAlignment="1" applyProtection="1">
      <alignment horizontal="right"/>
    </xf>
    <xf numFmtId="0" fontId="14" fillId="0" borderId="0" xfId="0" applyFont="1" applyFill="1" applyAlignment="1" applyProtection="1">
      <alignment horizontal="left" vertical="top" wrapText="1"/>
    </xf>
    <xf numFmtId="0" fontId="5" fillId="0" borderId="0" xfId="0" applyNumberFormat="1" applyFont="1" applyFill="1" applyAlignment="1" applyProtection="1">
      <alignment wrapText="1"/>
    </xf>
    <xf numFmtId="0" fontId="5" fillId="0" borderId="0" xfId="0" quotePrefix="1" applyNumberFormat="1" applyFont="1" applyFill="1" applyAlignment="1" applyProtection="1">
      <alignment wrapText="1"/>
    </xf>
    <xf numFmtId="0" fontId="63" fillId="0" borderId="0" xfId="0" applyNumberFormat="1" applyFont="1" applyFill="1" applyBorder="1" applyAlignment="1" applyProtection="1">
      <alignment horizontal="left" vertical="top" wrapText="1"/>
    </xf>
    <xf numFmtId="174" fontId="14" fillId="0" borderId="0" xfId="94" applyNumberFormat="1" applyFont="1" applyFill="1" applyBorder="1" applyAlignment="1" applyProtection="1">
      <alignment horizontal="right"/>
    </xf>
    <xf numFmtId="0" fontId="14" fillId="0" borderId="0" xfId="39" applyNumberFormat="1" applyFont="1" applyFill="1" applyBorder="1" applyAlignment="1" applyProtection="1">
      <alignment horizontal="center"/>
    </xf>
    <xf numFmtId="169" fontId="5" fillId="0" borderId="0" xfId="0" quotePrefix="1" applyNumberFormat="1" applyFont="1" applyFill="1" applyAlignment="1" applyProtection="1">
      <alignment horizontal="center"/>
    </xf>
    <xf numFmtId="0" fontId="9" fillId="0" borderId="0" xfId="0" applyFont="1" applyFill="1" applyAlignment="1">
      <alignment horizontal="left"/>
    </xf>
    <xf numFmtId="174" fontId="0" fillId="0" borderId="0" xfId="0" applyNumberFormat="1" applyFill="1" applyAlignment="1" applyProtection="1">
      <alignment horizontal="right"/>
    </xf>
    <xf numFmtId="4" fontId="63" fillId="0" borderId="0" xfId="0" applyNumberFormat="1" applyFont="1" applyFill="1" applyProtection="1"/>
    <xf numFmtId="0" fontId="64" fillId="0" borderId="0" xfId="0" applyFont="1" applyFill="1" applyProtection="1"/>
    <xf numFmtId="0" fontId="36" fillId="0" borderId="0" xfId="0" applyFont="1" applyFill="1" applyProtection="1"/>
    <xf numFmtId="174" fontId="2" fillId="0" borderId="0" xfId="62" applyNumberFormat="1" applyFont="1" applyFill="1" applyAlignment="1" applyProtection="1">
      <alignment horizontal="right"/>
    </xf>
    <xf numFmtId="0" fontId="2" fillId="0" borderId="0" xfId="0" applyFont="1" applyFill="1" applyAlignment="1" applyProtection="1">
      <alignment horizontal="right"/>
    </xf>
    <xf numFmtId="0" fontId="30" fillId="0" borderId="0" xfId="0" applyFont="1" applyFill="1" applyProtection="1"/>
    <xf numFmtId="0" fontId="46" fillId="0" borderId="0" xfId="0" applyNumberFormat="1" applyFont="1" applyFill="1" applyProtection="1"/>
    <xf numFmtId="0" fontId="70" fillId="0" borderId="0" xfId="0" applyNumberFormat="1" applyFont="1" applyFill="1" applyProtection="1"/>
    <xf numFmtId="174" fontId="56" fillId="0" borderId="0" xfId="62" applyNumberFormat="1" applyFont="1" applyFill="1" applyAlignment="1" applyProtection="1">
      <alignment horizontal="right"/>
    </xf>
    <xf numFmtId="0" fontId="56" fillId="0" borderId="0" xfId="0" applyFont="1" applyFill="1" applyBorder="1" applyProtection="1"/>
    <xf numFmtId="0" fontId="56" fillId="0" borderId="0" xfId="0" applyFont="1" applyFill="1" applyProtection="1"/>
    <xf numFmtId="4" fontId="56" fillId="0" borderId="0" xfId="0" applyNumberFormat="1" applyFont="1" applyFill="1" applyProtection="1"/>
    <xf numFmtId="0" fontId="31" fillId="0" borderId="0" xfId="37" applyFont="1" applyFill="1" applyBorder="1" applyAlignment="1" applyProtection="1">
      <alignment horizontal="left"/>
    </xf>
    <xf numFmtId="0" fontId="33" fillId="0" borderId="0" xfId="37" applyFont="1" applyFill="1" applyProtection="1"/>
    <xf numFmtId="174" fontId="31" fillId="0" borderId="0" xfId="37" applyNumberFormat="1" applyFont="1" applyFill="1" applyAlignment="1" applyProtection="1">
      <alignment horizontal="right"/>
    </xf>
    <xf numFmtId="2" fontId="34" fillId="0" borderId="0" xfId="37" applyNumberFormat="1" applyFont="1" applyFill="1" applyBorder="1" applyAlignment="1" applyProtection="1">
      <alignment horizontal="right"/>
    </xf>
    <xf numFmtId="2" fontId="35" fillId="0" borderId="0" xfId="37" applyNumberFormat="1" applyFont="1" applyFill="1" applyBorder="1" applyAlignment="1" applyProtection="1">
      <alignment horizontal="center"/>
    </xf>
    <xf numFmtId="2" fontId="31" fillId="0" borderId="0" xfId="37" applyNumberFormat="1" applyFont="1" applyFill="1" applyBorder="1" applyAlignment="1" applyProtection="1">
      <alignment horizontal="left"/>
    </xf>
    <xf numFmtId="166" fontId="2" fillId="0" borderId="0" xfId="0" applyNumberFormat="1" applyFont="1" applyFill="1" applyAlignment="1" applyProtection="1">
      <alignment horizontal="center"/>
    </xf>
    <xf numFmtId="166" fontId="2" fillId="0" borderId="0" xfId="0" applyNumberFormat="1" applyFont="1" applyFill="1" applyAlignment="1" applyProtection="1">
      <alignment horizontal="left" vertical="center"/>
    </xf>
    <xf numFmtId="174" fontId="2" fillId="0" borderId="0" xfId="62" applyNumberFormat="1" applyFont="1" applyFill="1" applyAlignment="1" applyProtection="1">
      <alignment horizontal="right" vertical="center"/>
    </xf>
    <xf numFmtId="4" fontId="0" fillId="0" borderId="0" xfId="0" applyNumberFormat="1" applyFill="1" applyBorder="1" applyProtection="1"/>
    <xf numFmtId="166" fontId="2" fillId="0" borderId="0" xfId="0" applyNumberFormat="1" applyFont="1" applyFill="1" applyBorder="1" applyAlignment="1" applyProtection="1">
      <alignment horizontal="right"/>
    </xf>
    <xf numFmtId="166" fontId="2" fillId="0" borderId="0" xfId="0" applyNumberFormat="1" applyFont="1" applyFill="1" applyBorder="1" applyAlignment="1" applyProtection="1">
      <alignment horizontal="center"/>
    </xf>
    <xf numFmtId="0" fontId="2" fillId="0" borderId="0" xfId="62" applyNumberFormat="1" applyFont="1" applyFill="1" applyBorder="1" applyAlignment="1" applyProtection="1">
      <alignment horizontal="left" vertical="center"/>
    </xf>
    <xf numFmtId="174" fontId="2" fillId="0" borderId="0" xfId="62" applyNumberFormat="1" applyFont="1" applyFill="1" applyBorder="1" applyAlignment="1" applyProtection="1">
      <alignment horizontal="right" vertical="center"/>
    </xf>
    <xf numFmtId="166" fontId="1" fillId="0" borderId="0" xfId="0" applyNumberFormat="1" applyFont="1" applyFill="1" applyBorder="1" applyAlignment="1" applyProtection="1">
      <alignment horizontal="center"/>
    </xf>
    <xf numFmtId="166" fontId="2" fillId="0" borderId="19" xfId="0" applyNumberFormat="1" applyFont="1" applyFill="1" applyBorder="1" applyAlignment="1" applyProtection="1">
      <alignment horizontal="center"/>
    </xf>
    <xf numFmtId="0" fontId="2" fillId="0" borderId="19" xfId="62" applyNumberFormat="1" applyFont="1" applyFill="1" applyBorder="1" applyAlignment="1" applyProtection="1">
      <alignment horizontal="left" vertical="center"/>
    </xf>
    <xf numFmtId="174" fontId="2" fillId="0" borderId="19" xfId="62" applyNumberFormat="1" applyFont="1" applyFill="1" applyBorder="1" applyAlignment="1" applyProtection="1">
      <alignment horizontal="right" vertical="center"/>
    </xf>
    <xf numFmtId="0" fontId="71" fillId="0" borderId="0" xfId="0" applyFont="1" applyFill="1" applyBorder="1" applyAlignment="1" applyProtection="1">
      <alignment horizontal="right"/>
    </xf>
    <xf numFmtId="0" fontId="72" fillId="0" borderId="0" xfId="0" applyFont="1" applyFill="1" applyBorder="1" applyAlignment="1" applyProtection="1">
      <alignment vertical="center"/>
    </xf>
    <xf numFmtId="174" fontId="72" fillId="0" borderId="0" xfId="0" applyNumberFormat="1" applyFont="1" applyFill="1" applyBorder="1" applyAlignment="1" applyProtection="1">
      <alignment horizontal="right" vertical="center"/>
    </xf>
    <xf numFmtId="0" fontId="71" fillId="0" borderId="0" xfId="0" applyFont="1" applyFill="1" applyBorder="1" applyProtection="1"/>
    <xf numFmtId="4" fontId="71" fillId="0" borderId="0" xfId="0" applyNumberFormat="1" applyFont="1" applyFill="1" applyBorder="1" applyProtection="1"/>
    <xf numFmtId="0" fontId="0" fillId="0" borderId="0" xfId="0" applyFill="1" applyBorder="1" applyAlignment="1" applyProtection="1">
      <alignment horizontal="right"/>
    </xf>
    <xf numFmtId="174" fontId="0" fillId="0" borderId="0" xfId="0" applyNumberFormat="1" applyFill="1" applyBorder="1" applyAlignment="1" applyProtection="1">
      <alignment horizontal="right"/>
    </xf>
    <xf numFmtId="4" fontId="63" fillId="0" borderId="0" xfId="0" applyNumberFormat="1" applyFont="1" applyFill="1" applyBorder="1" applyProtection="1"/>
    <xf numFmtId="166" fontId="46" fillId="0" borderId="0" xfId="0" applyNumberFormat="1" applyFont="1" applyFill="1" applyBorder="1" applyAlignment="1" applyProtection="1">
      <alignment horizontal="right"/>
    </xf>
    <xf numFmtId="174" fontId="46" fillId="0" borderId="0" xfId="64" applyNumberFormat="1" applyFont="1" applyFill="1" applyBorder="1" applyAlignment="1" applyProtection="1">
      <alignment horizontal="right"/>
    </xf>
    <xf numFmtId="4" fontId="46" fillId="0" borderId="0" xfId="0" applyNumberFormat="1" applyFont="1" applyFill="1" applyBorder="1" applyProtection="1"/>
    <xf numFmtId="0" fontId="46" fillId="0" borderId="0" xfId="0" applyFont="1" applyFill="1" applyProtection="1"/>
    <xf numFmtId="166" fontId="2" fillId="0" borderId="0" xfId="0" applyNumberFormat="1" applyFont="1" applyFill="1" applyBorder="1" applyAlignment="1" applyProtection="1">
      <alignment horizontal="left" vertical="center"/>
    </xf>
    <xf numFmtId="174" fontId="2" fillId="0" borderId="0" xfId="64" applyNumberFormat="1" applyFont="1" applyFill="1" applyBorder="1" applyAlignment="1" applyProtection="1">
      <alignment horizontal="right" vertical="center"/>
    </xf>
    <xf numFmtId="166" fontId="2" fillId="0" borderId="19" xfId="0" applyNumberFormat="1" applyFont="1" applyFill="1" applyBorder="1" applyAlignment="1" applyProtection="1">
      <alignment horizontal="left" vertical="center"/>
    </xf>
    <xf numFmtId="174" fontId="2" fillId="0" borderId="19" xfId="64" applyNumberFormat="1" applyFont="1" applyFill="1" applyBorder="1" applyAlignment="1" applyProtection="1">
      <alignment horizontal="right" vertical="center"/>
    </xf>
    <xf numFmtId="0" fontId="3" fillId="0" borderId="0" xfId="0" applyFont="1" applyFill="1" applyBorder="1" applyAlignment="1" applyProtection="1">
      <alignment horizontal="right"/>
    </xf>
    <xf numFmtId="0" fontId="3" fillId="0" borderId="0" xfId="0" applyFont="1" applyFill="1" applyBorder="1" applyProtection="1"/>
    <xf numFmtId="174" fontId="5" fillId="0" borderId="0" xfId="62" applyNumberFormat="1" applyFont="1" applyFill="1" applyBorder="1" applyAlignment="1" applyProtection="1">
      <alignment horizontal="right"/>
    </xf>
    <xf numFmtId="170" fontId="0" fillId="0" borderId="0" xfId="0" applyNumberFormat="1" applyFill="1" applyProtection="1"/>
    <xf numFmtId="166" fontId="60" fillId="0" borderId="16" xfId="0" applyNumberFormat="1" applyFont="1" applyFill="1" applyBorder="1" applyAlignment="1" applyProtection="1">
      <alignment horizontal="right"/>
    </xf>
    <xf numFmtId="166" fontId="60" fillId="0" borderId="17" xfId="0" applyNumberFormat="1" applyFont="1" applyFill="1" applyBorder="1" applyAlignment="1" applyProtection="1">
      <alignment horizontal="right"/>
    </xf>
    <xf numFmtId="4" fontId="9" fillId="0" borderId="17" xfId="0" applyNumberFormat="1" applyFont="1" applyFill="1" applyBorder="1" applyProtection="1"/>
    <xf numFmtId="174" fontId="62" fillId="0" borderId="18" xfId="62" applyNumberFormat="1" applyFont="1" applyFill="1" applyBorder="1" applyAlignment="1" applyProtection="1">
      <alignment horizontal="right"/>
    </xf>
    <xf numFmtId="0" fontId="60" fillId="0" borderId="0" xfId="0" applyFont="1" applyFill="1" applyBorder="1" applyProtection="1"/>
    <xf numFmtId="0" fontId="60" fillId="0" borderId="0" xfId="0" applyFont="1" applyFill="1" applyProtection="1"/>
    <xf numFmtId="166" fontId="11" fillId="0" borderId="0" xfId="0" applyNumberFormat="1" applyFont="1" applyFill="1" applyBorder="1" applyAlignment="1" applyProtection="1">
      <alignment horizontal="right"/>
    </xf>
    <xf numFmtId="4" fontId="11" fillId="0" borderId="0" xfId="0" applyNumberFormat="1" applyFont="1" applyFill="1" applyBorder="1" applyProtection="1"/>
    <xf numFmtId="174" fontId="11" fillId="0" borderId="0" xfId="62" applyNumberFormat="1" applyFont="1" applyFill="1" applyBorder="1" applyAlignment="1" applyProtection="1">
      <alignment horizontal="right"/>
    </xf>
    <xf numFmtId="0" fontId="11" fillId="0" borderId="0" xfId="0" applyFont="1" applyFill="1" applyBorder="1" applyProtection="1"/>
    <xf numFmtId="0" fontId="11" fillId="0" borderId="0" xfId="0" applyFont="1" applyFill="1" applyProtection="1"/>
    <xf numFmtId="166" fontId="11" fillId="0" borderId="0" xfId="0" applyNumberFormat="1" applyFont="1" applyFill="1" applyBorder="1" applyAlignment="1">
      <alignment horizontal="right"/>
    </xf>
    <xf numFmtId="4" fontId="11" fillId="0" borderId="0" xfId="0" applyNumberFormat="1" applyFont="1" applyFill="1" applyBorder="1"/>
    <xf numFmtId="0" fontId="11" fillId="0" borderId="0" xfId="0" applyFont="1" applyFill="1"/>
    <xf numFmtId="4" fontId="63" fillId="0" borderId="0" xfId="0" applyNumberFormat="1" applyFont="1" applyFill="1"/>
    <xf numFmtId="0" fontId="37" fillId="0" borderId="0" xfId="0" applyFont="1" applyFill="1"/>
    <xf numFmtId="0" fontId="38" fillId="0" borderId="0" xfId="0" applyFont="1" applyFill="1"/>
    <xf numFmtId="0" fontId="64" fillId="0" borderId="0" xfId="0" applyFont="1" applyFill="1"/>
    <xf numFmtId="0" fontId="1" fillId="0" borderId="0" xfId="0" applyFont="1" applyFill="1" applyProtection="1"/>
    <xf numFmtId="49" fontId="0" fillId="0" borderId="0" xfId="0" applyNumberFormat="1" applyFill="1"/>
    <xf numFmtId="169" fontId="43" fillId="0" borderId="0" xfId="94" applyNumberFormat="1" applyFont="1" applyFill="1" applyBorder="1" applyAlignment="1">
      <alignment horizontal="center" vertical="top"/>
    </xf>
    <xf numFmtId="0" fontId="43" fillId="0" borderId="0" xfId="0" applyFont="1" applyFill="1" applyAlignment="1">
      <alignment horizontal="right"/>
    </xf>
    <xf numFmtId="168" fontId="43" fillId="0" borderId="0" xfId="94" applyNumberFormat="1" applyFont="1" applyFill="1" applyBorder="1" applyAlignment="1">
      <alignment horizontal="right"/>
    </xf>
    <xf numFmtId="4" fontId="43" fillId="0" borderId="0" xfId="94" applyNumberFormat="1" applyFont="1" applyFill="1" applyBorder="1" applyAlignment="1">
      <alignment horizontal="right"/>
    </xf>
    <xf numFmtId="10" fontId="41" fillId="0" borderId="0" xfId="0" applyNumberFormat="1" applyFont="1" applyFill="1" applyBorder="1" applyAlignment="1" applyProtection="1">
      <alignment horizontal="left"/>
      <protection locked="0"/>
    </xf>
    <xf numFmtId="0" fontId="41" fillId="0" borderId="0" xfId="0" applyFont="1" applyFill="1" applyBorder="1" applyAlignment="1" applyProtection="1">
      <alignment horizontal="center"/>
      <protection locked="0"/>
    </xf>
    <xf numFmtId="0" fontId="41" fillId="0" borderId="0" xfId="0" applyFont="1" applyFill="1" applyBorder="1" applyProtection="1">
      <protection locked="0"/>
    </xf>
    <xf numFmtId="0" fontId="41" fillId="0" borderId="0" xfId="0" applyFont="1" applyFill="1" applyProtection="1">
      <protection locked="0"/>
    </xf>
    <xf numFmtId="0" fontId="1" fillId="0" borderId="0" xfId="0" applyFont="1" applyFill="1" applyAlignment="1">
      <alignment horizontal="center" vertical="top"/>
    </xf>
    <xf numFmtId="0" fontId="1" fillId="0" borderId="0" xfId="0" applyFont="1" applyFill="1" applyAlignment="1">
      <alignment horizontal="right"/>
    </xf>
    <xf numFmtId="168" fontId="1" fillId="0" borderId="0" xfId="0" applyNumberFormat="1" applyFont="1" applyFill="1" applyAlignment="1">
      <alignment horizontal="right"/>
    </xf>
    <xf numFmtId="0" fontId="31" fillId="0" borderId="0" xfId="37" applyFont="1" applyFill="1" applyBorder="1"/>
    <xf numFmtId="0" fontId="42" fillId="0" borderId="0" xfId="37" applyFont="1" applyFill="1" applyBorder="1" applyAlignment="1">
      <alignment horizontal="center"/>
    </xf>
    <xf numFmtId="0" fontId="41" fillId="0" borderId="0" xfId="0" applyFont="1" applyFill="1" applyAlignment="1">
      <alignment horizontal="left"/>
    </xf>
    <xf numFmtId="0" fontId="61" fillId="0" borderId="0" xfId="0" applyFont="1" applyFill="1" applyAlignment="1">
      <alignment horizontal="center"/>
    </xf>
    <xf numFmtId="10" fontId="31" fillId="0" borderId="0" xfId="0" applyNumberFormat="1" applyFont="1" applyFill="1" applyBorder="1" applyAlignment="1" applyProtection="1">
      <alignment horizontal="left"/>
      <protection locked="0"/>
    </xf>
    <xf numFmtId="0" fontId="31" fillId="0" borderId="0" xfId="0" applyFont="1" applyFill="1" applyBorder="1" applyAlignment="1" applyProtection="1">
      <alignment horizontal="center"/>
      <protection locked="0"/>
    </xf>
    <xf numFmtId="0" fontId="31" fillId="0" borderId="0" xfId="0" applyFont="1" applyFill="1" applyBorder="1" applyProtection="1">
      <protection locked="0"/>
    </xf>
    <xf numFmtId="0" fontId="31" fillId="0" borderId="0" xfId="0" applyFont="1" applyFill="1" applyProtection="1">
      <protection locked="0"/>
    </xf>
    <xf numFmtId="0" fontId="31" fillId="0" borderId="0" xfId="37" applyFont="1" applyFill="1" applyBorder="1" applyAlignment="1">
      <alignment horizontal="left"/>
    </xf>
    <xf numFmtId="0" fontId="32" fillId="0" borderId="0" xfId="37" applyFill="1"/>
    <xf numFmtId="0" fontId="32" fillId="0" borderId="0" xfId="37" applyFont="1" applyFill="1"/>
    <xf numFmtId="0" fontId="73" fillId="0" borderId="0" xfId="37" applyFont="1" applyFill="1"/>
    <xf numFmtId="0" fontId="31" fillId="0" borderId="0" xfId="37" applyFont="1" applyFill="1" applyBorder="1" applyAlignment="1">
      <alignment horizontal="left" vertical="top"/>
    </xf>
    <xf numFmtId="0" fontId="32" fillId="0" borderId="0" xfId="37" applyFill="1" applyAlignment="1">
      <alignment wrapText="1"/>
    </xf>
    <xf numFmtId="0" fontId="61" fillId="0" borderId="0" xfId="0" applyFont="1" applyFill="1" applyAlignment="1">
      <alignment wrapText="1"/>
    </xf>
    <xf numFmtId="0" fontId="43" fillId="0" borderId="0" xfId="0" applyFont="1" applyFill="1" applyProtection="1">
      <protection locked="0"/>
    </xf>
    <xf numFmtId="0" fontId="61" fillId="0" borderId="0" xfId="0" applyFont="1" applyFill="1"/>
    <xf numFmtId="176" fontId="41" fillId="0" borderId="0" xfId="37" applyNumberFormat="1" applyFont="1" applyFill="1" applyBorder="1" applyAlignment="1">
      <alignment horizontal="left"/>
    </xf>
    <xf numFmtId="2" fontId="31" fillId="0" borderId="0" xfId="37" applyNumberFormat="1" applyFont="1" applyFill="1" applyBorder="1" applyAlignment="1">
      <alignment horizontal="right"/>
    </xf>
    <xf numFmtId="168" fontId="6" fillId="0" borderId="0" xfId="62" applyNumberFormat="1" applyFont="1" applyFill="1" applyBorder="1" applyAlignment="1" applyProtection="1">
      <alignment horizontal="right"/>
      <protection locked="0"/>
    </xf>
    <xf numFmtId="168" fontId="1" fillId="0" borderId="0" xfId="0" applyNumberFormat="1" applyFont="1" applyFill="1" applyProtection="1">
      <protection locked="0"/>
    </xf>
    <xf numFmtId="0" fontId="31" fillId="0" borderId="0" xfId="37" applyFont="1" applyFill="1"/>
    <xf numFmtId="176" fontId="31" fillId="0" borderId="0" xfId="37" applyNumberFormat="1" applyFont="1" applyFill="1" applyBorder="1" applyAlignment="1">
      <alignment horizontal="left"/>
    </xf>
    <xf numFmtId="2" fontId="34" fillId="0" borderId="0" xfId="37" applyNumberFormat="1" applyFont="1" applyFill="1" applyBorder="1" applyAlignment="1">
      <alignment horizontal="right"/>
    </xf>
    <xf numFmtId="0" fontId="33" fillId="0" borderId="0" xfId="37" applyFont="1" applyFill="1"/>
    <xf numFmtId="0" fontId="74" fillId="0" borderId="0" xfId="0" applyFont="1" applyFill="1"/>
    <xf numFmtId="168" fontId="3" fillId="0" borderId="0" xfId="0" applyNumberFormat="1" applyFont="1" applyFill="1" applyAlignment="1"/>
    <xf numFmtId="0" fontId="0" fillId="0" borderId="0" xfId="0" applyFill="1" applyAlignment="1"/>
    <xf numFmtId="0" fontId="55" fillId="0" borderId="0" xfId="0" applyFont="1" applyFill="1" applyAlignment="1">
      <alignment horizontal="left" indent="4"/>
    </xf>
    <xf numFmtId="166" fontId="1" fillId="0" borderId="0" xfId="0" applyNumberFormat="1" applyFont="1" applyFill="1" applyBorder="1" applyAlignment="1" applyProtection="1">
      <alignment horizontal="left" vertical="center"/>
    </xf>
    <xf numFmtId="166" fontId="1" fillId="0" borderId="19" xfId="0" applyNumberFormat="1" applyFont="1" applyFill="1" applyBorder="1" applyAlignment="1" applyProtection="1">
      <alignment horizontal="left" vertical="center"/>
    </xf>
    <xf numFmtId="0" fontId="14" fillId="0" borderId="0" xfId="38" applyFont="1" applyFill="1" applyAlignment="1" applyProtection="1">
      <alignment wrapText="1"/>
    </xf>
    <xf numFmtId="0" fontId="1" fillId="0" borderId="0" xfId="82" applyNumberFormat="1" applyFont="1" applyFill="1" applyBorder="1" applyAlignment="1" applyProtection="1">
      <alignment horizontal="left" vertical="top" wrapText="1"/>
    </xf>
    <xf numFmtId="166" fontId="1" fillId="0" borderId="0" xfId="0" applyNumberFormat="1" applyFont="1" applyFill="1" applyAlignment="1" applyProtection="1">
      <alignment horizontal="center"/>
    </xf>
    <xf numFmtId="0" fontId="14" fillId="0" borderId="0" xfId="0" applyFont="1"/>
    <xf numFmtId="0" fontId="0" fillId="0" borderId="0" xfId="0" applyFill="1" applyAlignment="1" applyProtection="1">
      <alignment horizontal="center"/>
    </xf>
    <xf numFmtId="0" fontId="71" fillId="0" borderId="20" xfId="0" applyFont="1" applyFill="1" applyBorder="1" applyAlignment="1" applyProtection="1">
      <alignment horizontal="right"/>
    </xf>
    <xf numFmtId="166" fontId="1" fillId="0" borderId="19" xfId="0" applyNumberFormat="1" applyFont="1" applyFill="1" applyBorder="1" applyAlignment="1" applyProtection="1">
      <alignment horizontal="center"/>
    </xf>
    <xf numFmtId="169" fontId="3" fillId="0" borderId="0" xfId="26" applyNumberFormat="1" applyFont="1" applyFill="1" applyBorder="1" applyAlignment="1" applyProtection="1">
      <alignment horizontal="center"/>
    </xf>
    <xf numFmtId="0" fontId="3" fillId="0" borderId="0" xfId="26" applyFont="1" applyFill="1" applyBorder="1" applyAlignment="1" applyProtection="1">
      <alignment horizontal="left"/>
    </xf>
    <xf numFmtId="0" fontId="6" fillId="0" borderId="0" xfId="26" applyFont="1" applyFill="1" applyBorder="1" applyAlignment="1" applyProtection="1">
      <alignment horizontal="right"/>
    </xf>
    <xf numFmtId="4" fontId="3" fillId="0" borderId="0" xfId="26" applyNumberFormat="1" applyFont="1" applyFill="1" applyBorder="1" applyAlignment="1" applyProtection="1">
      <alignment horizontal="right"/>
    </xf>
    <xf numFmtId="0" fontId="1" fillId="0" borderId="0" xfId="26" applyFont="1" applyFill="1" applyProtection="1"/>
    <xf numFmtId="0" fontId="1" fillId="0" borderId="0" xfId="26" applyFont="1" applyFill="1" applyBorder="1" applyProtection="1"/>
    <xf numFmtId="169" fontId="7" fillId="0" borderId="0" xfId="26" applyNumberFormat="1" applyFont="1" applyFill="1" applyBorder="1" applyAlignment="1" applyProtection="1">
      <alignment horizontal="center"/>
    </xf>
    <xf numFmtId="0" fontId="1" fillId="0" borderId="0" xfId="26" applyFont="1" applyFill="1" applyBorder="1" applyAlignment="1" applyProtection="1">
      <alignment horizontal="left" vertical="top" wrapText="1"/>
    </xf>
    <xf numFmtId="4" fontId="1" fillId="0" borderId="0" xfId="26" applyNumberFormat="1" applyFont="1" applyFill="1" applyBorder="1" applyAlignment="1" applyProtection="1">
      <alignment horizontal="right"/>
    </xf>
    <xf numFmtId="169" fontId="58" fillId="0" borderId="0" xfId="0" applyNumberFormat="1" applyFont="1" applyFill="1" applyBorder="1" applyAlignment="1" applyProtection="1">
      <alignment horizontal="center" vertical="top"/>
    </xf>
    <xf numFmtId="0" fontId="1" fillId="0" borderId="0" xfId="26" applyNumberFormat="1" applyFont="1" applyFill="1" applyProtection="1"/>
    <xf numFmtId="0" fontId="14" fillId="0" borderId="0" xfId="122" applyNumberFormat="1" applyFont="1" applyFill="1" applyBorder="1" applyAlignment="1" applyProtection="1">
      <alignment horizontal="left" vertical="top" wrapText="1"/>
    </xf>
    <xf numFmtId="0" fontId="1" fillId="0" borderId="0" xfId="0" applyFont="1" applyFill="1" applyBorder="1" applyAlignment="1" applyProtection="1">
      <alignment vertical="top" wrapText="1"/>
    </xf>
    <xf numFmtId="174" fontId="14" fillId="0" borderId="0" xfId="122" applyNumberFormat="1" applyFont="1" applyFill="1" applyBorder="1" applyAlignment="1" applyProtection="1">
      <alignment horizontal="right"/>
      <protection locked="0"/>
    </xf>
    <xf numFmtId="169" fontId="7" fillId="0" borderId="15" xfId="26" applyNumberFormat="1" applyFont="1" applyFill="1" applyBorder="1" applyAlignment="1" applyProtection="1">
      <alignment horizontal="center"/>
    </xf>
    <xf numFmtId="0" fontId="1" fillId="0" borderId="11" xfId="26" applyFont="1" applyFill="1" applyBorder="1" applyAlignment="1" applyProtection="1">
      <alignment horizontal="right"/>
    </xf>
    <xf numFmtId="4" fontId="3" fillId="0" borderId="11" xfId="26" applyNumberFormat="1" applyFont="1" applyFill="1" applyBorder="1" applyAlignment="1" applyProtection="1">
      <alignment horizontal="right"/>
    </xf>
    <xf numFmtId="169" fontId="8" fillId="0" borderId="0" xfId="66" applyNumberFormat="1" applyFont="1" applyFill="1" applyBorder="1" applyAlignment="1" applyProtection="1">
      <alignment horizontal="center" vertical="top"/>
    </xf>
    <xf numFmtId="0" fontId="1" fillId="0" borderId="0" xfId="26" applyFont="1" applyFill="1" applyAlignment="1" applyProtection="1">
      <alignment horizontal="right"/>
    </xf>
    <xf numFmtId="0" fontId="1" fillId="0" borderId="0" xfId="26" applyFont="1" applyFill="1" applyBorder="1" applyAlignment="1" applyProtection="1">
      <alignment horizontal="left"/>
    </xf>
    <xf numFmtId="169" fontId="7" fillId="0" borderId="0" xfId="26" applyNumberFormat="1" applyFont="1" applyFill="1" applyAlignment="1" applyProtection="1">
      <alignment horizontal="center"/>
    </xf>
    <xf numFmtId="0" fontId="1" fillId="0" borderId="0" xfId="26" applyNumberFormat="1" applyFont="1" applyFill="1" applyAlignment="1" applyProtection="1">
      <alignment horizontal="right"/>
    </xf>
    <xf numFmtId="4" fontId="3" fillId="0" borderId="0" xfId="26" applyNumberFormat="1" applyFont="1" applyFill="1" applyAlignment="1" applyProtection="1">
      <alignment horizontal="right"/>
    </xf>
    <xf numFmtId="169" fontId="6" fillId="0" borderId="0" xfId="26" applyNumberFormat="1" applyFont="1" applyFill="1" applyAlignment="1" applyProtection="1">
      <alignment horizontal="center"/>
    </xf>
    <xf numFmtId="0" fontId="14" fillId="0" borderId="0" xfId="26" applyFont="1" applyFill="1" applyAlignment="1" applyProtection="1">
      <alignment vertical="top"/>
    </xf>
    <xf numFmtId="0" fontId="14" fillId="0" borderId="0" xfId="0" applyFont="1" applyFill="1" applyBorder="1" applyAlignment="1" applyProtection="1">
      <alignment vertical="top" wrapText="1" readingOrder="1"/>
    </xf>
    <xf numFmtId="0" fontId="5" fillId="0" borderId="0" xfId="0" applyNumberFormat="1" applyFont="1" applyFill="1" applyBorder="1" applyAlignment="1"/>
    <xf numFmtId="0" fontId="3" fillId="0" borderId="0" xfId="0" applyNumberFormat="1" applyFont="1" applyFill="1" applyBorder="1" applyAlignment="1">
      <alignment horizontal="right"/>
    </xf>
    <xf numFmtId="0" fontId="5" fillId="0" borderId="0" xfId="147" applyNumberFormat="1" applyFont="1" applyFill="1" applyBorder="1" applyAlignment="1" applyProtection="1">
      <alignment horizontal="left"/>
    </xf>
    <xf numFmtId="169" fontId="8" fillId="0" borderId="0" xfId="0" applyNumberFormat="1" applyFont="1" applyFill="1" applyBorder="1" applyAlignment="1">
      <alignment horizontal="center" vertical="top"/>
    </xf>
    <xf numFmtId="0" fontId="1" fillId="0" borderId="0" xfId="0" applyFont="1" applyFill="1" applyBorder="1" applyAlignment="1">
      <alignment horizontal="right"/>
    </xf>
    <xf numFmtId="169" fontId="8" fillId="0" borderId="0" xfId="122" applyNumberFormat="1" applyFont="1" applyFill="1" applyBorder="1" applyAlignment="1" applyProtection="1">
      <alignment horizontal="center" vertical="top"/>
    </xf>
    <xf numFmtId="0" fontId="48" fillId="0" borderId="0" xfId="0" applyNumberFormat="1" applyFont="1" applyFill="1" applyAlignment="1" applyProtection="1">
      <alignment vertical="top" wrapText="1"/>
    </xf>
    <xf numFmtId="0" fontId="14" fillId="0" borderId="0" xfId="122" applyNumberFormat="1" applyFont="1" applyFill="1" applyBorder="1" applyAlignment="1" applyProtection="1">
      <alignment horizontal="right"/>
    </xf>
    <xf numFmtId="0" fontId="5" fillId="0" borderId="0" xfId="0" applyFont="1" applyFill="1" applyBorder="1" applyAlignment="1">
      <alignment horizontal="left"/>
    </xf>
    <xf numFmtId="0" fontId="33" fillId="0" borderId="11" xfId="84" applyNumberFormat="1" applyFont="1" applyFill="1" applyBorder="1" applyAlignment="1">
      <alignment horizontal="left" vertical="center"/>
    </xf>
    <xf numFmtId="174" fontId="3" fillId="0" borderId="13" xfId="0" applyNumberFormat="1" applyFont="1" applyFill="1" applyBorder="1" applyAlignment="1">
      <alignment horizontal="right" vertical="center"/>
    </xf>
    <xf numFmtId="169" fontId="5" fillId="0" borderId="0" xfId="0" applyNumberFormat="1" applyFont="1" applyFill="1" applyAlignment="1" applyProtection="1">
      <alignment horizontal="center" vertical="top"/>
    </xf>
    <xf numFmtId="0" fontId="5" fillId="0" borderId="0" xfId="0" applyNumberFormat="1" applyFont="1" applyFill="1" applyBorder="1" applyAlignment="1" applyProtection="1"/>
    <xf numFmtId="174" fontId="6" fillId="0" borderId="0" xfId="0" applyNumberFormat="1" applyFont="1" applyFill="1" applyAlignment="1" applyProtection="1">
      <alignment horizontal="right"/>
      <protection locked="0"/>
    </xf>
    <xf numFmtId="174" fontId="6" fillId="0" borderId="0" xfId="0" applyNumberFormat="1" applyFont="1" applyFill="1" applyAlignment="1" applyProtection="1">
      <alignment horizontal="right"/>
    </xf>
    <xf numFmtId="4" fontId="10" fillId="0" borderId="0" xfId="0" applyNumberFormat="1" applyFont="1" applyFill="1" applyProtection="1"/>
    <xf numFmtId="174" fontId="7" fillId="0" borderId="0" xfId="122" applyNumberFormat="1" applyFont="1" applyFill="1" applyBorder="1" applyAlignment="1" applyProtection="1">
      <alignment horizontal="right"/>
    </xf>
    <xf numFmtId="4" fontId="1" fillId="0" borderId="0" xfId="0" applyNumberFormat="1" applyFont="1" applyFill="1" applyProtection="1"/>
    <xf numFmtId="174" fontId="6" fillId="0" borderId="0" xfId="0" applyNumberFormat="1" applyFont="1" applyFill="1" applyProtection="1"/>
    <xf numFmtId="0" fontId="6" fillId="0" borderId="0" xfId="0" applyFont="1" applyFill="1" applyProtection="1"/>
    <xf numFmtId="0" fontId="46" fillId="0" borderId="0" xfId="123" applyFont="1" applyFill="1" applyAlignment="1" applyProtection="1">
      <alignment horizontal="left" vertical="top"/>
    </xf>
    <xf numFmtId="0" fontId="1" fillId="0" borderId="0" xfId="0" applyFont="1" applyFill="1" applyBorder="1" applyAlignment="1">
      <alignment horizontal="left"/>
    </xf>
    <xf numFmtId="168" fontId="0" fillId="0" borderId="0" xfId="0" applyNumberFormat="1" applyFill="1"/>
    <xf numFmtId="0" fontId="63" fillId="0" borderId="0" xfId="0" applyNumberFormat="1" applyFont="1" applyFill="1" applyBorder="1" applyAlignment="1" applyProtection="1">
      <alignment vertical="top" wrapText="1"/>
    </xf>
    <xf numFmtId="169" fontId="8" fillId="0" borderId="0" xfId="66" applyNumberFormat="1" applyFont="1" applyFill="1" applyBorder="1" applyAlignment="1" applyProtection="1">
      <alignment horizontal="center"/>
    </xf>
    <xf numFmtId="0" fontId="7" fillId="0" borderId="0" xfId="26" applyNumberFormat="1" applyFont="1" applyFill="1" applyBorder="1" applyAlignment="1" applyProtection="1">
      <alignment horizontal="center"/>
    </xf>
    <xf numFmtId="0" fontId="64" fillId="0" borderId="0" xfId="26" applyNumberFormat="1" applyFont="1" applyFill="1" applyBorder="1" applyAlignment="1" applyProtection="1">
      <alignment horizontal="left" vertical="top"/>
    </xf>
    <xf numFmtId="1" fontId="3" fillId="0" borderId="0" xfId="26" applyNumberFormat="1" applyFont="1" applyFill="1" applyAlignment="1" applyProtection="1">
      <alignment horizontal="center" vertical="top"/>
    </xf>
    <xf numFmtId="0" fontId="61" fillId="0" borderId="0" xfId="26" applyFont="1" applyFill="1" applyBorder="1" applyAlignment="1" applyProtection="1">
      <alignment horizontal="left"/>
    </xf>
    <xf numFmtId="0" fontId="1" fillId="0" borderId="0" xfId="26" quotePrefix="1" applyFont="1" applyFill="1" applyBorder="1" applyAlignment="1" applyProtection="1">
      <alignment horizontal="left" indent="2"/>
    </xf>
    <xf numFmtId="0" fontId="1" fillId="0" borderId="0" xfId="26" applyFont="1" applyFill="1" applyBorder="1" applyAlignment="1" applyProtection="1">
      <alignment horizontal="left" indent="2"/>
    </xf>
    <xf numFmtId="0" fontId="65" fillId="0" borderId="0" xfId="0" applyFont="1" applyFill="1" applyBorder="1" applyProtection="1"/>
    <xf numFmtId="169" fontId="8" fillId="0" borderId="0" xfId="146" applyNumberFormat="1" applyFont="1" applyFill="1" applyBorder="1" applyAlignment="1">
      <alignment horizontal="center" vertical="top"/>
    </xf>
    <xf numFmtId="0" fontId="1" fillId="0" borderId="0" xfId="29" applyFont="1" applyFill="1" applyProtection="1"/>
    <xf numFmtId="0" fontId="1" fillId="0" borderId="0" xfId="122" quotePrefix="1" applyNumberFormat="1" applyFont="1" applyFill="1" applyBorder="1" applyAlignment="1" applyProtection="1">
      <alignment horizontal="left" vertical="top" wrapText="1"/>
    </xf>
    <xf numFmtId="0" fontId="0" fillId="0" borderId="0" xfId="0" applyFill="1" applyBorder="1" applyAlignment="1" applyProtection="1">
      <alignment horizontal="center"/>
    </xf>
    <xf numFmtId="169" fontId="64" fillId="0" borderId="0" xfId="0" applyNumberFormat="1" applyFont="1" applyFill="1" applyAlignment="1">
      <alignment horizontal="center"/>
    </xf>
    <xf numFmtId="0" fontId="64" fillId="0" borderId="0" xfId="0" applyFont="1" applyFill="1" applyAlignment="1"/>
    <xf numFmtId="174" fontId="63" fillId="0" borderId="0" xfId="0" applyNumberFormat="1" applyFont="1" applyFill="1" applyAlignment="1">
      <alignment horizontal="right"/>
    </xf>
    <xf numFmtId="0" fontId="64" fillId="0" borderId="0" xfId="0" applyNumberFormat="1" applyFont="1" applyFill="1" applyBorder="1" applyAlignment="1"/>
    <xf numFmtId="169" fontId="0" fillId="0" borderId="0" xfId="0" applyNumberFormat="1" applyFill="1" applyAlignment="1">
      <alignment horizontal="center"/>
    </xf>
    <xf numFmtId="169" fontId="0" fillId="0" borderId="15" xfId="0" applyNumberFormat="1" applyFill="1" applyBorder="1" applyAlignment="1">
      <alignment horizontal="center" vertical="center"/>
    </xf>
    <xf numFmtId="174" fontId="46" fillId="0" borderId="0" xfId="66" applyNumberFormat="1" applyFont="1" applyFill="1" applyBorder="1" applyAlignment="1" applyProtection="1">
      <alignment horizontal="right"/>
    </xf>
    <xf numFmtId="166" fontId="1" fillId="0" borderId="0" xfId="0" applyNumberFormat="1" applyFont="1" applyFill="1" applyBorder="1" applyAlignment="1" applyProtection="1">
      <alignment horizontal="right"/>
    </xf>
    <xf numFmtId="174" fontId="1" fillId="0" borderId="0" xfId="66" applyNumberFormat="1" applyFont="1" applyFill="1" applyBorder="1" applyAlignment="1" applyProtection="1">
      <alignment horizontal="right" vertical="center"/>
    </xf>
    <xf numFmtId="4" fontId="1" fillId="0" borderId="0" xfId="0" applyNumberFormat="1" applyFont="1" applyFill="1" applyBorder="1" applyProtection="1"/>
    <xf numFmtId="174" fontId="1" fillId="0" borderId="0" xfId="62" applyNumberFormat="1" applyFont="1" applyFill="1" applyBorder="1" applyAlignment="1" applyProtection="1">
      <alignment horizontal="right"/>
    </xf>
    <xf numFmtId="0" fontId="1" fillId="0" borderId="0" xfId="0" applyFont="1" applyFill="1" applyBorder="1" applyProtection="1"/>
    <xf numFmtId="166" fontId="1" fillId="0" borderId="0" xfId="0" applyNumberFormat="1" applyFont="1" applyFill="1" applyBorder="1" applyAlignment="1">
      <alignment horizontal="right"/>
    </xf>
    <xf numFmtId="4" fontId="1" fillId="0" borderId="0" xfId="0" applyNumberFormat="1" applyFont="1" applyFill="1" applyBorder="1"/>
    <xf numFmtId="170" fontId="1" fillId="0" borderId="0" xfId="62" applyNumberFormat="1" applyFont="1" applyFill="1" applyBorder="1"/>
    <xf numFmtId="166" fontId="46" fillId="0" borderId="0" xfId="0" applyNumberFormat="1" applyFont="1" applyFill="1" applyBorder="1" applyAlignment="1" applyProtection="1">
      <alignment horizontal="right" vertical="center"/>
    </xf>
    <xf numFmtId="174" fontId="46" fillId="0" borderId="0" xfId="0" applyNumberFormat="1" applyFont="1" applyFill="1" applyBorder="1" applyAlignment="1" applyProtection="1">
      <alignment horizontal="right" vertical="center"/>
    </xf>
    <xf numFmtId="4" fontId="46" fillId="0" borderId="0" xfId="0" applyNumberFormat="1" applyFont="1" applyFill="1" applyBorder="1" applyAlignment="1" applyProtection="1">
      <alignment vertical="center"/>
    </xf>
    <xf numFmtId="0" fontId="46" fillId="0" borderId="0" xfId="0" applyFont="1" applyFill="1" applyBorder="1" applyAlignment="1" applyProtection="1">
      <alignment vertical="center"/>
    </xf>
    <xf numFmtId="4" fontId="56" fillId="0" borderId="0" xfId="0" applyNumberFormat="1" applyFont="1" applyFill="1" applyBorder="1" applyAlignment="1" applyProtection="1">
      <alignment vertical="center"/>
    </xf>
    <xf numFmtId="0" fontId="1" fillId="0" borderId="0" xfId="0" applyFont="1" applyFill="1" applyBorder="1" applyAlignment="1" applyProtection="1">
      <alignment horizontal="left" vertical="center"/>
    </xf>
    <xf numFmtId="0" fontId="1" fillId="0" borderId="19" xfId="0" applyFont="1" applyFill="1" applyBorder="1" applyAlignment="1" applyProtection="1">
      <alignment horizontal="left" vertical="center"/>
    </xf>
    <xf numFmtId="4" fontId="0" fillId="0" borderId="0" xfId="0" applyNumberFormat="1" applyFill="1" applyProtection="1"/>
    <xf numFmtId="0" fontId="1" fillId="0" borderId="0" xfId="0" applyFont="1" applyFill="1" applyAlignment="1" applyProtection="1">
      <alignment vertical="top"/>
    </xf>
    <xf numFmtId="0" fontId="6" fillId="0" borderId="0" xfId="0" quotePrefix="1" applyFont="1" applyFill="1" applyAlignment="1" applyProtection="1">
      <alignment vertical="top"/>
    </xf>
    <xf numFmtId="0" fontId="3" fillId="0" borderId="0" xfId="0" applyFont="1" applyFill="1" applyAlignment="1" applyProtection="1">
      <alignment vertical="top" wrapText="1"/>
    </xf>
    <xf numFmtId="169" fontId="8" fillId="0" borderId="0" xfId="149" applyNumberFormat="1" applyFont="1" applyFill="1" applyBorder="1" applyAlignment="1" applyProtection="1">
      <alignment horizontal="center" vertical="top"/>
    </xf>
    <xf numFmtId="0" fontId="0" fillId="0" borderId="0" xfId="0" applyFill="1" applyAlignment="1" applyProtection="1">
      <alignment vertical="top" wrapText="1"/>
    </xf>
    <xf numFmtId="0" fontId="14" fillId="0" borderId="0" xfId="66" applyNumberFormat="1" applyFont="1" applyFill="1" applyBorder="1" applyAlignment="1" applyProtection="1">
      <alignment horizontal="left" vertical="top" wrapText="1"/>
    </xf>
    <xf numFmtId="168" fontId="0" fillId="0" borderId="0" xfId="0" applyNumberFormat="1" applyFill="1" applyBorder="1"/>
    <xf numFmtId="168" fontId="6" fillId="0" borderId="0" xfId="146" applyNumberFormat="1" applyFont="1" applyFill="1" applyBorder="1" applyAlignment="1">
      <alignment horizontal="right"/>
    </xf>
    <xf numFmtId="4" fontId="49" fillId="0" borderId="0" xfId="146" applyNumberFormat="1" applyFont="1" applyFill="1" applyBorder="1" applyAlignment="1">
      <alignment horizontal="right"/>
    </xf>
    <xf numFmtId="0" fontId="1" fillId="22" borderId="0" xfId="0" applyFont="1" applyFill="1"/>
    <xf numFmtId="0" fontId="0" fillId="22" borderId="0" xfId="0" applyFill="1"/>
    <xf numFmtId="169" fontId="6" fillId="22" borderId="0" xfId="0" applyNumberFormat="1" applyFont="1" applyFill="1" applyAlignment="1">
      <alignment horizontal="center"/>
    </xf>
    <xf numFmtId="0" fontId="0" fillId="22" borderId="0" xfId="0" applyNumberFormat="1" applyFill="1"/>
    <xf numFmtId="0" fontId="0" fillId="22" borderId="0" xfId="0" applyFill="1" applyAlignment="1"/>
    <xf numFmtId="0" fontId="0" fillId="0" borderId="19" xfId="0" applyFill="1" applyBorder="1" applyProtection="1"/>
    <xf numFmtId="174" fontId="1" fillId="0" borderId="19" xfId="66" applyNumberFormat="1" applyFont="1" applyFill="1" applyBorder="1" applyAlignment="1" applyProtection="1">
      <alignment horizontal="right" vertical="center"/>
    </xf>
    <xf numFmtId="166" fontId="46" fillId="0" borderId="0" xfId="0" applyNumberFormat="1" applyFont="1" applyFill="1" applyBorder="1" applyAlignment="1" applyProtection="1">
      <alignment horizontal="left"/>
    </xf>
    <xf numFmtId="0" fontId="56" fillId="0" borderId="0" xfId="0" applyFont="1" applyFill="1" applyBorder="1" applyAlignment="1" applyProtection="1">
      <alignment horizontal="left"/>
    </xf>
    <xf numFmtId="166" fontId="46" fillId="0" borderId="0" xfId="0" applyNumberFormat="1" applyFont="1" applyFill="1" applyBorder="1" applyAlignment="1" applyProtection="1">
      <alignment horizontal="left" vertical="center"/>
    </xf>
    <xf numFmtId="0" fontId="56" fillId="0" borderId="0" xfId="0" applyFont="1" applyFill="1" applyBorder="1" applyAlignment="1" applyProtection="1">
      <alignment horizontal="left" vertical="center"/>
    </xf>
    <xf numFmtId="169" fontId="6" fillId="0" borderId="15" xfId="41" applyNumberFormat="1" applyFont="1" applyFill="1" applyBorder="1" applyAlignment="1" applyProtection="1">
      <alignment horizontal="left"/>
    </xf>
    <xf numFmtId="0" fontId="0" fillId="0" borderId="0" xfId="0" applyFill="1"/>
    <xf numFmtId="0" fontId="7" fillId="0" borderId="10" xfId="0" applyNumberFormat="1" applyFont="1" applyFill="1" applyBorder="1" applyAlignment="1">
      <alignment horizontal="center"/>
    </xf>
    <xf numFmtId="0" fontId="1" fillId="0" borderId="0" xfId="0" applyFont="1" applyFill="1" applyBorder="1" applyAlignment="1">
      <alignment horizontal="left" vertical="top" wrapText="1"/>
    </xf>
    <xf numFmtId="169" fontId="8" fillId="0" borderId="12" xfId="146" applyNumberFormat="1" applyFont="1" applyFill="1" applyBorder="1" applyAlignment="1">
      <alignment horizontal="center"/>
    </xf>
    <xf numFmtId="174" fontId="14" fillId="0" borderId="0" xfId="146" applyNumberFormat="1" applyFont="1" applyFill="1" applyBorder="1" applyAlignment="1" applyProtection="1">
      <alignment horizontal="right"/>
      <protection locked="0"/>
    </xf>
    <xf numFmtId="174" fontId="7" fillId="0" borderId="10" xfId="146" applyNumberFormat="1" applyFont="1" applyFill="1" applyBorder="1" applyAlignment="1">
      <alignment horizontal="right"/>
    </xf>
    <xf numFmtId="174" fontId="7" fillId="0" borderId="14" xfId="146" applyNumberFormat="1" applyFont="1" applyFill="1" applyBorder="1" applyAlignment="1">
      <alignment horizontal="right"/>
    </xf>
    <xf numFmtId="0" fontId="14" fillId="0" borderId="0" xfId="0" quotePrefix="1" applyNumberFormat="1" applyFont="1" applyFill="1" applyBorder="1" applyAlignment="1" applyProtection="1">
      <alignment horizontal="left" vertical="top" wrapText="1"/>
    </xf>
    <xf numFmtId="0" fontId="14" fillId="0" borderId="0" xfId="0" applyNumberFormat="1" applyFont="1" applyFill="1" applyBorder="1" applyAlignment="1" applyProtection="1">
      <alignment horizontal="left" vertical="top" wrapText="1"/>
    </xf>
    <xf numFmtId="174" fontId="1" fillId="0" borderId="0" xfId="146" applyNumberFormat="1" applyFont="1" applyFill="1" applyBorder="1" applyAlignment="1">
      <alignment horizontal="right"/>
    </xf>
    <xf numFmtId="174" fontId="1" fillId="0" borderId="0" xfId="0" applyNumberFormat="1" applyFont="1" applyFill="1" applyBorder="1" applyAlignment="1">
      <alignment horizontal="right"/>
    </xf>
    <xf numFmtId="0" fontId="1" fillId="0" borderId="0" xfId="0" applyFont="1" applyFill="1" applyBorder="1" applyAlignment="1">
      <alignment horizontal="left" wrapText="1"/>
    </xf>
    <xf numFmtId="174" fontId="7" fillId="0" borderId="0" xfId="62" applyNumberFormat="1" applyFont="1" applyFill="1" applyBorder="1" applyAlignment="1" applyProtection="1">
      <alignment horizontal="right"/>
      <protection locked="0"/>
    </xf>
    <xf numFmtId="174" fontId="7" fillId="0" borderId="0" xfId="62" applyNumberFormat="1" applyFont="1" applyFill="1" applyBorder="1" applyAlignment="1" applyProtection="1">
      <alignment horizontal="right"/>
    </xf>
    <xf numFmtId="174" fontId="14" fillId="0" borderId="0" xfId="65" applyNumberFormat="1" applyFont="1" applyFill="1" applyBorder="1" applyAlignment="1" applyProtection="1">
      <alignment horizontal="right"/>
    </xf>
    <xf numFmtId="174" fontId="33" fillId="0" borderId="13" xfId="62" applyNumberFormat="1" applyFont="1" applyFill="1" applyBorder="1" applyAlignment="1" applyProtection="1">
      <alignment horizontal="right" vertical="center"/>
    </xf>
    <xf numFmtId="174" fontId="14" fillId="0" borderId="0" xfId="38" applyNumberFormat="1" applyFont="1" applyFill="1" applyAlignment="1" applyProtection="1">
      <alignment horizontal="right" wrapText="1"/>
    </xf>
    <xf numFmtId="174" fontId="14" fillId="0" borderId="0" xfId="38" applyNumberFormat="1" applyFont="1" applyFill="1" applyBorder="1" applyAlignment="1" applyProtection="1">
      <alignment horizontal="right" wrapText="1"/>
    </xf>
    <xf numFmtId="174" fontId="14" fillId="19" borderId="0" xfId="38" applyNumberFormat="1" applyFont="1" applyFill="1" applyAlignment="1" applyProtection="1">
      <alignment horizontal="right" wrapText="1"/>
    </xf>
    <xf numFmtId="174" fontId="1" fillId="0" borderId="0" xfId="41" applyNumberFormat="1" applyFont="1" applyFill="1" applyAlignment="1" applyProtection="1">
      <alignment horizontal="right"/>
    </xf>
    <xf numFmtId="174" fontId="2" fillId="0" borderId="0" xfId="41" applyNumberFormat="1" applyFont="1" applyFill="1" applyAlignment="1" applyProtection="1">
      <alignment horizontal="right"/>
    </xf>
    <xf numFmtId="174" fontId="6" fillId="0" borderId="0" xfId="41" applyNumberFormat="1" applyFont="1" applyFill="1" applyAlignment="1" applyProtection="1">
      <alignment horizontal="right"/>
    </xf>
    <xf numFmtId="174" fontId="33" fillId="0" borderId="13" xfId="65" applyNumberFormat="1" applyFont="1" applyFill="1" applyBorder="1" applyAlignment="1" applyProtection="1">
      <alignment horizontal="right" vertical="center"/>
    </xf>
    <xf numFmtId="174" fontId="7" fillId="19" borderId="0" xfId="62" applyNumberFormat="1" applyFont="1" applyFill="1" applyBorder="1" applyAlignment="1" applyProtection="1">
      <alignment horizontal="right"/>
    </xf>
    <xf numFmtId="174" fontId="11" fillId="0" borderId="0" xfId="62" applyNumberFormat="1" applyFont="1" applyFill="1" applyBorder="1"/>
    <xf numFmtId="174" fontId="6" fillId="0" borderId="0" xfId="62" applyNumberFormat="1" applyFont="1" applyFill="1" applyBorder="1" applyAlignment="1" applyProtection="1">
      <alignment horizontal="right"/>
    </xf>
    <xf numFmtId="174" fontId="14" fillId="0" borderId="0" xfId="62" applyNumberFormat="1" applyFont="1" applyFill="1" applyBorder="1" applyAlignment="1" applyProtection="1">
      <alignment horizontal="right"/>
    </xf>
    <xf numFmtId="174" fontId="1" fillId="19" borderId="0" xfId="0" applyNumberFormat="1" applyFont="1" applyFill="1" applyAlignment="1" applyProtection="1">
      <alignment horizontal="right"/>
    </xf>
    <xf numFmtId="174" fontId="14" fillId="19" borderId="0" xfId="62" applyNumberFormat="1" applyFont="1" applyFill="1" applyBorder="1" applyAlignment="1" applyProtection="1">
      <alignment horizontal="right"/>
    </xf>
    <xf numFmtId="166" fontId="46" fillId="0" borderId="0" xfId="0" applyNumberFormat="1" applyFont="1" applyFill="1" applyAlignment="1" applyProtection="1">
      <alignment horizontal="center"/>
    </xf>
    <xf numFmtId="0" fontId="31" fillId="0" borderId="0" xfId="37" applyFont="1" applyFill="1" applyBorder="1" applyAlignment="1" applyProtection="1">
      <alignment horizontal="center"/>
    </xf>
    <xf numFmtId="0" fontId="71" fillId="0" borderId="0" xfId="0" applyFont="1" applyFill="1" applyBorder="1" applyAlignment="1" applyProtection="1">
      <alignment horizontal="center"/>
    </xf>
    <xf numFmtId="166" fontId="46" fillId="0" borderId="0" xfId="0" applyNumberFormat="1" applyFont="1" applyFill="1" applyBorder="1" applyAlignment="1" applyProtection="1">
      <alignment horizontal="center"/>
    </xf>
    <xf numFmtId="0" fontId="3" fillId="0" borderId="0" xfId="0" applyFont="1" applyFill="1" applyBorder="1" applyAlignment="1" applyProtection="1">
      <alignment horizontal="center"/>
    </xf>
    <xf numFmtId="174" fontId="14" fillId="0" borderId="0" xfId="0" applyNumberFormat="1" applyFont="1" applyFill="1" applyBorder="1" applyAlignment="1" applyProtection="1">
      <alignment horizontal="right"/>
    </xf>
    <xf numFmtId="174" fontId="14" fillId="0" borderId="0" xfId="0" applyNumberFormat="1" applyFont="1" applyFill="1" applyAlignment="1" applyProtection="1">
      <alignment horizontal="right"/>
    </xf>
    <xf numFmtId="174" fontId="14" fillId="0" borderId="0" xfId="0" applyNumberFormat="1" applyFont="1" applyFill="1" applyAlignment="1" applyProtection="1">
      <alignment horizontal="right"/>
      <protection locked="0"/>
    </xf>
    <xf numFmtId="174" fontId="14" fillId="0" borderId="0" xfId="62" applyNumberFormat="1" applyFont="1" applyFill="1" applyBorder="1" applyAlignment="1" applyProtection="1">
      <alignment horizontal="right"/>
      <protection locked="0"/>
    </xf>
    <xf numFmtId="174" fontId="0" fillId="0" borderId="0" xfId="0" applyNumberFormat="1" applyFill="1" applyAlignment="1" applyProtection="1">
      <alignment horizontal="right"/>
      <protection locked="0"/>
    </xf>
    <xf numFmtId="174" fontId="2" fillId="0" borderId="0" xfId="75" applyNumberFormat="1" applyFont="1" applyFill="1" applyBorder="1" applyAlignment="1" applyProtection="1">
      <alignment horizontal="right"/>
    </xf>
    <xf numFmtId="174" fontId="7" fillId="0" borderId="0" xfId="75" applyNumberFormat="1" applyFont="1" applyFill="1" applyBorder="1" applyAlignment="1" applyProtection="1">
      <alignment horizontal="right"/>
    </xf>
    <xf numFmtId="174" fontId="33" fillId="0" borderId="13" xfId="75" applyNumberFormat="1" applyFont="1" applyFill="1" applyBorder="1" applyAlignment="1" applyProtection="1">
      <alignment horizontal="right" vertical="center"/>
    </xf>
    <xf numFmtId="174" fontId="6" fillId="0" borderId="0" xfId="75" applyNumberFormat="1" applyFont="1" applyFill="1" applyBorder="1" applyAlignment="1" applyProtection="1">
      <alignment horizontal="right"/>
    </xf>
    <xf numFmtId="174" fontId="3" fillId="0" borderId="13" xfId="25" applyNumberFormat="1" applyFont="1" applyFill="1" applyBorder="1" applyAlignment="1" applyProtection="1">
      <alignment horizontal="right"/>
    </xf>
    <xf numFmtId="174" fontId="1" fillId="0" borderId="0" xfId="62" applyNumberFormat="1" applyFont="1" applyFill="1" applyBorder="1"/>
    <xf numFmtId="174" fontId="1" fillId="0" borderId="0" xfId="66" applyNumberFormat="1" applyFont="1" applyFill="1" applyBorder="1" applyAlignment="1" applyProtection="1">
      <alignment horizontal="right"/>
    </xf>
    <xf numFmtId="174" fontId="1" fillId="0" borderId="11" xfId="26" applyNumberFormat="1" applyFont="1" applyFill="1" applyBorder="1" applyAlignment="1" applyProtection="1">
      <alignment horizontal="right"/>
    </xf>
    <xf numFmtId="174" fontId="3" fillId="0" borderId="13" xfId="26" applyNumberFormat="1" applyFont="1" applyFill="1" applyBorder="1" applyAlignment="1" applyProtection="1">
      <alignment horizontal="right"/>
    </xf>
    <xf numFmtId="174" fontId="1" fillId="0" borderId="0" xfId="26" applyNumberFormat="1" applyFont="1" applyFill="1" applyAlignment="1" applyProtection="1">
      <alignment horizontal="right"/>
    </xf>
    <xf numFmtId="174" fontId="14" fillId="0" borderId="0" xfId="39" applyNumberFormat="1" applyFont="1" applyFill="1" applyAlignment="1" applyProtection="1">
      <alignment horizontal="right" wrapText="1"/>
    </xf>
    <xf numFmtId="174" fontId="14" fillId="0" borderId="0" xfId="122" applyNumberFormat="1" applyFont="1" applyFill="1" applyBorder="1" applyAlignment="1" applyProtection="1">
      <alignment horizontal="right"/>
    </xf>
    <xf numFmtId="174" fontId="3" fillId="0" borderId="0" xfId="0" applyNumberFormat="1" applyFont="1" applyFill="1" applyAlignment="1" applyProtection="1">
      <alignment horizontal="right"/>
    </xf>
    <xf numFmtId="174" fontId="14" fillId="0" borderId="0" xfId="0" applyNumberFormat="1" applyFont="1" applyFill="1" applyBorder="1" applyAlignment="1" applyProtection="1">
      <alignment horizontal="right"/>
      <protection locked="0"/>
    </xf>
    <xf numFmtId="174" fontId="1" fillId="0" borderId="0" xfId="0" applyNumberFormat="1" applyFont="1" applyFill="1" applyBorder="1" applyAlignment="1" applyProtection="1">
      <alignment horizontal="right"/>
      <protection locked="0"/>
    </xf>
    <xf numFmtId="174" fontId="7" fillId="0" borderId="0" xfId="66" applyNumberFormat="1" applyFont="1" applyFill="1" applyBorder="1" applyAlignment="1" applyProtection="1">
      <alignment horizontal="right"/>
    </xf>
    <xf numFmtId="174" fontId="14" fillId="0" borderId="0" xfId="66" applyNumberFormat="1" applyFont="1" applyFill="1" applyAlignment="1" applyProtection="1">
      <alignment horizontal="right"/>
    </xf>
    <xf numFmtId="174" fontId="14" fillId="0" borderId="19" xfId="61" applyNumberFormat="1" applyFont="1" applyFill="1" applyBorder="1" applyAlignment="1" applyProtection="1">
      <alignment horizontal="right"/>
    </xf>
    <xf numFmtId="174" fontId="6" fillId="0" borderId="0" xfId="0" quotePrefix="1" applyNumberFormat="1" applyFont="1" applyFill="1" applyAlignment="1">
      <alignment horizontal="right" vertical="top" wrapText="1"/>
    </xf>
    <xf numFmtId="174" fontId="14" fillId="0" borderId="0" xfId="77" applyNumberFormat="1" applyFont="1" applyFill="1" applyBorder="1" applyAlignment="1" applyProtection="1">
      <alignment horizontal="right"/>
    </xf>
    <xf numFmtId="174" fontId="1" fillId="0" borderId="0" xfId="62" applyNumberFormat="1" applyFont="1" applyFill="1" applyBorder="1" applyAlignment="1" applyProtection="1">
      <alignment horizontal="right"/>
      <protection locked="0"/>
    </xf>
    <xf numFmtId="174" fontId="0" fillId="0" borderId="11" xfId="0" applyNumberFormat="1" applyFill="1" applyBorder="1" applyAlignment="1">
      <alignment horizontal="right" vertical="center"/>
    </xf>
    <xf numFmtId="174" fontId="5" fillId="0" borderId="0" xfId="146" applyNumberFormat="1" applyFont="1" applyFill="1" applyBorder="1" applyAlignment="1">
      <alignment horizontal="right"/>
    </xf>
    <xf numFmtId="174" fontId="63" fillId="0" borderId="0" xfId="0" applyNumberFormat="1" applyFont="1" applyFill="1" applyBorder="1" applyAlignment="1" applyProtection="1">
      <alignment horizontal="right" vertical="center"/>
    </xf>
    <xf numFmtId="174" fontId="63" fillId="0" borderId="19" xfId="0" applyNumberFormat="1" applyFont="1" applyFill="1" applyBorder="1" applyAlignment="1" applyProtection="1">
      <alignment horizontal="right" vertical="center"/>
    </xf>
    <xf numFmtId="174" fontId="1" fillId="0" borderId="0" xfId="0" applyNumberFormat="1" applyFont="1" applyFill="1" applyAlignment="1" applyProtection="1">
      <alignment horizontal="right"/>
      <protection locked="0"/>
    </xf>
    <xf numFmtId="168" fontId="1" fillId="0" borderId="11" xfId="0" applyNumberFormat="1" applyFont="1" applyFill="1" applyBorder="1" applyAlignment="1">
      <alignment horizontal="right" vertical="center"/>
    </xf>
    <xf numFmtId="0" fontId="5" fillId="0" borderId="0" xfId="94" applyNumberFormat="1" applyFont="1" applyFill="1" applyBorder="1" applyAlignment="1" applyProtection="1"/>
    <xf numFmtId="2" fontId="47" fillId="0" borderId="0" xfId="0" applyNumberFormat="1" applyFont="1" applyFill="1" applyAlignment="1" applyProtection="1">
      <alignment horizontal="left" vertical="top" wrapText="1"/>
    </xf>
    <xf numFmtId="49" fontId="47" fillId="0" borderId="0" xfId="0" applyNumberFormat="1" applyFont="1" applyFill="1" applyAlignment="1" applyProtection="1">
      <alignment horizontal="left" vertical="top" wrapText="1"/>
    </xf>
    <xf numFmtId="49" fontId="47" fillId="0" borderId="0" xfId="0" quotePrefix="1" applyNumberFormat="1" applyFont="1" applyFill="1" applyAlignment="1" applyProtection="1">
      <alignment horizontal="left" vertical="top" wrapText="1"/>
    </xf>
    <xf numFmtId="49" fontId="78" fillId="0" borderId="0" xfId="0" quotePrefix="1" applyNumberFormat="1" applyFont="1" applyFill="1" applyAlignment="1" applyProtection="1">
      <alignment horizontal="left" vertical="top" wrapText="1"/>
    </xf>
    <xf numFmtId="2" fontId="47" fillId="0" borderId="0" xfId="0" quotePrefix="1" applyNumberFormat="1" applyFont="1" applyFill="1" applyAlignment="1" applyProtection="1">
      <alignment horizontal="left" vertical="top" wrapText="1"/>
    </xf>
    <xf numFmtId="169" fontId="8" fillId="0" borderId="12" xfId="146" applyNumberFormat="1" applyFont="1" applyFill="1" applyBorder="1" applyAlignment="1" applyProtection="1">
      <alignment horizontal="center"/>
    </xf>
    <xf numFmtId="0" fontId="7" fillId="0" borderId="10" xfId="0" applyNumberFormat="1" applyFont="1" applyFill="1" applyBorder="1" applyAlignment="1" applyProtection="1">
      <alignment horizontal="center"/>
    </xf>
    <xf numFmtId="174" fontId="7" fillId="0" borderId="10" xfId="146" applyNumberFormat="1" applyFont="1" applyFill="1" applyBorder="1" applyAlignment="1" applyProtection="1">
      <alignment horizontal="right"/>
    </xf>
    <xf numFmtId="174" fontId="7" fillId="0" borderId="14" xfId="146" applyNumberFormat="1" applyFont="1" applyFill="1" applyBorder="1" applyAlignment="1" applyProtection="1">
      <alignment horizontal="right"/>
    </xf>
    <xf numFmtId="0" fontId="0" fillId="0" borderId="0" xfId="94" applyNumberFormat="1" applyFont="1" applyFill="1" applyBorder="1" applyAlignment="1" applyProtection="1">
      <alignment vertical="top" wrapText="1"/>
    </xf>
    <xf numFmtId="174" fontId="1" fillId="0" borderId="0" xfId="0" applyNumberFormat="1" applyFont="1" applyFill="1" applyBorder="1" applyAlignment="1" applyProtection="1">
      <alignment horizontal="right"/>
    </xf>
    <xf numFmtId="0" fontId="0" fillId="0" borderId="0" xfId="0" applyFill="1" applyAlignment="1" applyProtection="1">
      <alignment wrapText="1"/>
    </xf>
    <xf numFmtId="0" fontId="14" fillId="0" borderId="0" xfId="65" applyNumberFormat="1" applyFont="1" applyFill="1" applyBorder="1" applyAlignment="1" applyProtection="1">
      <alignment vertical="top" wrapText="1"/>
    </xf>
    <xf numFmtId="0" fontId="63" fillId="0" borderId="0" xfId="94" applyNumberFormat="1" applyFont="1" applyFill="1" applyBorder="1" applyAlignment="1" applyProtection="1">
      <alignment horizontal="left" vertical="top" wrapText="1"/>
    </xf>
    <xf numFmtId="0" fontId="63" fillId="0" borderId="0" xfId="94" quotePrefix="1" applyNumberFormat="1" applyFont="1" applyFill="1" applyBorder="1" applyAlignment="1" applyProtection="1">
      <alignment horizontal="left" vertical="top" wrapText="1"/>
    </xf>
    <xf numFmtId="0" fontId="1" fillId="0" borderId="0" xfId="94" applyNumberFormat="1" applyFont="1" applyFill="1" applyBorder="1" applyAlignment="1" applyProtection="1">
      <alignment vertical="top" wrapText="1"/>
    </xf>
    <xf numFmtId="0" fontId="1" fillId="0" borderId="0" xfId="94" applyNumberFormat="1" applyFont="1" applyFill="1" applyBorder="1" applyAlignment="1" applyProtection="1">
      <alignment horizontal="left" vertical="top" wrapText="1"/>
    </xf>
    <xf numFmtId="0" fontId="0" fillId="21" borderId="0" xfId="0" applyFill="1" applyProtection="1"/>
    <xf numFmtId="0" fontId="1" fillId="19" borderId="0" xfId="41" applyFill="1" applyProtection="1"/>
    <xf numFmtId="169" fontId="8" fillId="0" borderId="0" xfId="83" applyNumberFormat="1" applyFont="1" applyFill="1" applyBorder="1" applyAlignment="1" applyProtection="1">
      <alignment horizontal="center" vertical="top"/>
    </xf>
    <xf numFmtId="0" fontId="14" fillId="0" borderId="0" xfId="38" applyFont="1" applyFill="1" applyBorder="1" applyAlignment="1" applyProtection="1">
      <alignment wrapText="1"/>
    </xf>
    <xf numFmtId="174" fontId="1" fillId="19" borderId="0" xfId="0" applyNumberFormat="1" applyFont="1" applyFill="1" applyBorder="1" applyAlignment="1" applyProtection="1">
      <alignment horizontal="right"/>
    </xf>
    <xf numFmtId="0" fontId="0" fillId="19" borderId="0" xfId="0" applyFill="1" applyBorder="1" applyProtection="1"/>
    <xf numFmtId="0" fontId="0" fillId="19" borderId="0" xfId="0" applyFill="1" applyProtection="1"/>
    <xf numFmtId="174" fontId="8" fillId="0" borderId="0" xfId="0" applyNumberFormat="1" applyFont="1" applyFill="1" applyBorder="1" applyAlignment="1" applyProtection="1">
      <alignment horizontal="right"/>
      <protection locked="0"/>
    </xf>
    <xf numFmtId="0" fontId="1" fillId="0" borderId="0" xfId="41" applyNumberFormat="1" applyFont="1" applyFill="1" applyAlignment="1" applyProtection="1">
      <alignment horizontal="right"/>
    </xf>
    <xf numFmtId="168" fontId="3" fillId="0" borderId="0" xfId="41" applyNumberFormat="1" applyFont="1" applyFill="1" applyAlignment="1" applyProtection="1">
      <alignment horizontal="right"/>
    </xf>
    <xf numFmtId="0" fontId="2" fillId="0" borderId="0" xfId="41" applyNumberFormat="1" applyFont="1" applyFill="1" applyAlignment="1" applyProtection="1">
      <alignment horizontal="right"/>
    </xf>
    <xf numFmtId="0" fontId="5" fillId="0" borderId="0" xfId="41" applyNumberFormat="1" applyFont="1" applyFill="1" applyAlignment="1" applyProtection="1">
      <alignment horizontal="right"/>
    </xf>
    <xf numFmtId="168" fontId="2" fillId="0" borderId="0" xfId="41" applyNumberFormat="1" applyFont="1" applyFill="1" applyAlignment="1" applyProtection="1">
      <alignment horizontal="right"/>
    </xf>
    <xf numFmtId="0" fontId="7" fillId="0" borderId="10" xfId="0" applyNumberFormat="1" applyFont="1" applyFill="1" applyBorder="1" applyAlignment="1">
      <alignment horizontal="right"/>
    </xf>
    <xf numFmtId="168" fontId="8" fillId="0" borderId="10" xfId="0" applyNumberFormat="1" applyFont="1" applyFill="1" applyBorder="1" applyAlignment="1">
      <alignment horizontal="right"/>
    </xf>
    <xf numFmtId="0" fontId="7" fillId="0" borderId="0" xfId="41" applyNumberFormat="1" applyFont="1" applyFill="1" applyBorder="1" applyAlignment="1" applyProtection="1">
      <alignment horizontal="right"/>
    </xf>
    <xf numFmtId="168" fontId="7" fillId="0" borderId="0" xfId="41" applyNumberFormat="1" applyFont="1" applyFill="1" applyBorder="1" applyAlignment="1" applyProtection="1">
      <alignment horizontal="right"/>
    </xf>
    <xf numFmtId="0" fontId="14" fillId="0" borderId="0" xfId="65" applyNumberFormat="1" applyFont="1" applyFill="1" applyBorder="1" applyAlignment="1" applyProtection="1">
      <alignment horizontal="right"/>
    </xf>
    <xf numFmtId="168" fontId="14" fillId="0" borderId="0" xfId="41" applyNumberFormat="1" applyFont="1" applyFill="1" applyAlignment="1" applyProtection="1">
      <alignment horizontal="right"/>
    </xf>
    <xf numFmtId="168" fontId="14" fillId="0" borderId="0" xfId="65" applyNumberFormat="1" applyFont="1" applyFill="1" applyBorder="1" applyAlignment="1" applyProtection="1">
      <alignment horizontal="right"/>
    </xf>
    <xf numFmtId="0" fontId="14" fillId="0" borderId="0" xfId="41" applyNumberFormat="1" applyFont="1" applyFill="1" applyBorder="1" applyAlignment="1" applyProtection="1">
      <alignment horizontal="right"/>
    </xf>
    <xf numFmtId="0" fontId="14" fillId="0" borderId="11" xfId="65" applyNumberFormat="1" applyFont="1" applyFill="1" applyBorder="1" applyAlignment="1" applyProtection="1">
      <alignment horizontal="right"/>
    </xf>
    <xf numFmtId="168" fontId="33" fillId="0" borderId="11" xfId="65" applyNumberFormat="1" applyFont="1" applyFill="1" applyBorder="1" applyAlignment="1" applyProtection="1">
      <alignment horizontal="right"/>
    </xf>
    <xf numFmtId="0" fontId="7" fillId="19" borderId="0" xfId="41" applyNumberFormat="1" applyFont="1" applyFill="1" applyBorder="1" applyAlignment="1" applyProtection="1">
      <alignment horizontal="right"/>
    </xf>
    <xf numFmtId="168" fontId="7" fillId="19" borderId="0" xfId="41" applyNumberFormat="1" applyFont="1" applyFill="1" applyBorder="1" applyAlignment="1" applyProtection="1">
      <alignment horizontal="right"/>
    </xf>
    <xf numFmtId="0" fontId="6" fillId="0" borderId="0" xfId="25" applyFont="1" applyFill="1" applyBorder="1" applyAlignment="1" applyProtection="1">
      <alignment horizontal="right"/>
    </xf>
    <xf numFmtId="4" fontId="3" fillId="0" borderId="0" xfId="25" applyNumberFormat="1" applyFont="1" applyFill="1" applyBorder="1" applyAlignment="1" applyProtection="1">
      <alignment horizontal="right"/>
    </xf>
    <xf numFmtId="4" fontId="1" fillId="0" borderId="0" xfId="25" applyNumberFormat="1" applyFont="1" applyFill="1" applyBorder="1" applyAlignment="1" applyProtection="1">
      <alignment horizontal="right"/>
    </xf>
    <xf numFmtId="0" fontId="14" fillId="0" borderId="0" xfId="29" applyNumberFormat="1" applyFont="1" applyFill="1" applyBorder="1" applyAlignment="1" applyProtection="1">
      <alignment horizontal="right"/>
    </xf>
    <xf numFmtId="168" fontId="14" fillId="0" borderId="0" xfId="29" applyNumberFormat="1" applyFont="1" applyFill="1" applyAlignment="1" applyProtection="1">
      <alignment horizontal="right"/>
    </xf>
    <xf numFmtId="168" fontId="14" fillId="0" borderId="0" xfId="95" applyNumberFormat="1" applyFont="1" applyFill="1" applyAlignment="1" applyProtection="1">
      <alignment horizontal="right"/>
    </xf>
    <xf numFmtId="0" fontId="59" fillId="0" borderId="11" xfId="25" applyFont="1" applyFill="1" applyBorder="1" applyAlignment="1" applyProtection="1">
      <alignment horizontal="right"/>
    </xf>
    <xf numFmtId="4" fontId="3" fillId="0" borderId="11" xfId="25" applyNumberFormat="1" applyFont="1" applyFill="1" applyBorder="1" applyAlignment="1" applyProtection="1">
      <alignment horizontal="right"/>
    </xf>
    <xf numFmtId="0" fontId="6" fillId="19" borderId="0" xfId="25" applyFont="1" applyFill="1" applyBorder="1" applyAlignment="1" applyProtection="1">
      <alignment horizontal="right"/>
    </xf>
    <xf numFmtId="4" fontId="3" fillId="19" borderId="0" xfId="25" applyNumberFormat="1" applyFont="1" applyFill="1" applyBorder="1" applyAlignment="1" applyProtection="1">
      <alignment horizontal="right"/>
    </xf>
    <xf numFmtId="0" fontId="59" fillId="19" borderId="0" xfId="25" applyFont="1" applyFill="1" applyAlignment="1" applyProtection="1">
      <alignment horizontal="right"/>
    </xf>
    <xf numFmtId="4" fontId="1" fillId="19" borderId="0" xfId="25" applyNumberFormat="1" applyFont="1" applyFill="1" applyBorder="1" applyAlignment="1" applyProtection="1">
      <alignment horizontal="right"/>
    </xf>
    <xf numFmtId="0" fontId="59" fillId="19" borderId="0" xfId="25" applyNumberFormat="1" applyFont="1" applyFill="1" applyAlignment="1" applyProtection="1">
      <alignment horizontal="right"/>
    </xf>
    <xf numFmtId="4" fontId="3" fillId="19" borderId="0" xfId="25" applyNumberFormat="1" applyFont="1" applyFill="1" applyAlignment="1" applyProtection="1">
      <alignment horizontal="right"/>
    </xf>
    <xf numFmtId="0" fontId="2" fillId="0" borderId="0" xfId="75" applyNumberFormat="1" applyFont="1" applyFill="1" applyBorder="1" applyAlignment="1" applyProtection="1">
      <alignment horizontal="right"/>
    </xf>
    <xf numFmtId="168" fontId="2" fillId="0" borderId="0" xfId="75" applyNumberFormat="1" applyFont="1" applyFill="1" applyBorder="1" applyAlignment="1" applyProtection="1">
      <alignment horizontal="right"/>
    </xf>
    <xf numFmtId="0" fontId="7" fillId="0" borderId="0" xfId="0" applyNumberFormat="1" applyFont="1" applyFill="1" applyBorder="1" applyAlignment="1" applyProtection="1">
      <alignment horizontal="right"/>
    </xf>
    <xf numFmtId="168" fontId="8" fillId="0" borderId="0" xfId="0" applyNumberFormat="1" applyFont="1" applyFill="1" applyBorder="1" applyAlignment="1" applyProtection="1">
      <alignment horizontal="right"/>
    </xf>
    <xf numFmtId="168" fontId="14" fillId="0" borderId="0" xfId="94" applyNumberFormat="1" applyFont="1" applyFill="1" applyBorder="1" applyAlignment="1" applyProtection="1">
      <alignment horizontal="right"/>
    </xf>
    <xf numFmtId="0" fontId="14" fillId="0" borderId="0" xfId="39" applyNumberFormat="1" applyFont="1" applyFill="1" applyBorder="1" applyAlignment="1" applyProtection="1">
      <alignment horizontal="right"/>
    </xf>
    <xf numFmtId="0" fontId="14" fillId="0" borderId="11" xfId="0" applyNumberFormat="1" applyFont="1" applyFill="1" applyBorder="1" applyAlignment="1" applyProtection="1">
      <alignment horizontal="right"/>
    </xf>
    <xf numFmtId="168" fontId="14" fillId="0" borderId="11" xfId="0" applyNumberFormat="1" applyFont="1" applyFill="1" applyBorder="1" applyAlignment="1" applyProtection="1">
      <alignment horizontal="right"/>
    </xf>
    <xf numFmtId="0" fontId="6" fillId="0" borderId="0" xfId="0" applyNumberFormat="1" applyFont="1" applyFill="1" applyBorder="1" applyAlignment="1" applyProtection="1">
      <alignment horizontal="right"/>
    </xf>
    <xf numFmtId="168" fontId="2" fillId="0" borderId="0" xfId="0" applyNumberFormat="1" applyFont="1" applyFill="1" applyBorder="1" applyAlignment="1" applyProtection="1">
      <alignment horizontal="right"/>
    </xf>
    <xf numFmtId="0" fontId="1" fillId="19" borderId="0" xfId="0" applyNumberFormat="1" applyFont="1" applyFill="1" applyAlignment="1" applyProtection="1">
      <alignment horizontal="right"/>
    </xf>
    <xf numFmtId="168" fontId="3" fillId="19" borderId="0" xfId="0" applyNumberFormat="1" applyFont="1" applyFill="1" applyAlignment="1" applyProtection="1">
      <alignment horizontal="right"/>
    </xf>
    <xf numFmtId="0" fontId="6" fillId="0" borderId="0" xfId="62" applyNumberFormat="1" applyFont="1" applyFill="1" applyBorder="1" applyAlignment="1" applyProtection="1">
      <alignment horizontal="right"/>
    </xf>
    <xf numFmtId="168" fontId="3" fillId="0" borderId="0" xfId="62" applyNumberFormat="1" applyFont="1" applyFill="1" applyBorder="1" applyAlignment="1" applyProtection="1">
      <alignment horizontal="right"/>
    </xf>
    <xf numFmtId="168" fontId="7" fillId="0" borderId="0" xfId="0" applyNumberFormat="1" applyFont="1" applyFill="1" applyBorder="1" applyAlignment="1" applyProtection="1">
      <alignment horizontal="right"/>
    </xf>
    <xf numFmtId="0" fontId="14" fillId="0" borderId="0" xfId="62" applyNumberFormat="1" applyFont="1" applyFill="1" applyBorder="1" applyAlignment="1" applyProtection="1">
      <alignment horizontal="right"/>
    </xf>
    <xf numFmtId="0" fontId="14" fillId="0" borderId="11" xfId="62" applyNumberFormat="1" applyFont="1" applyFill="1" applyBorder="1" applyAlignment="1" applyProtection="1">
      <alignment horizontal="right"/>
    </xf>
    <xf numFmtId="168" fontId="33" fillId="0" borderId="11" xfId="62" applyNumberFormat="1" applyFont="1" applyFill="1" applyBorder="1" applyAlignment="1" applyProtection="1">
      <alignment horizontal="right"/>
    </xf>
    <xf numFmtId="168" fontId="2" fillId="0" borderId="0" xfId="62" applyNumberFormat="1" applyFont="1" applyFill="1" applyBorder="1" applyAlignment="1" applyProtection="1">
      <alignment horizontal="right"/>
    </xf>
    <xf numFmtId="168" fontId="4" fillId="0" borderId="0" xfId="0" applyNumberFormat="1" applyFont="1" applyFill="1" applyBorder="1" applyAlignment="1" applyProtection="1">
      <alignment horizontal="right"/>
    </xf>
    <xf numFmtId="168" fontId="14" fillId="0" borderId="0" xfId="0" applyNumberFormat="1" applyFont="1" applyFill="1" applyBorder="1" applyAlignment="1" applyProtection="1">
      <alignment horizontal="right"/>
    </xf>
    <xf numFmtId="168" fontId="14" fillId="0" borderId="0" xfId="0" applyNumberFormat="1" applyFont="1" applyFill="1" applyAlignment="1" applyProtection="1">
      <alignment horizontal="right"/>
    </xf>
    <xf numFmtId="0" fontId="1" fillId="0" borderId="0" xfId="0" applyNumberFormat="1" applyFont="1" applyFill="1" applyBorder="1" applyAlignment="1" applyProtection="1">
      <alignment horizontal="right"/>
    </xf>
    <xf numFmtId="168" fontId="6" fillId="0" borderId="0" xfId="39" applyNumberFormat="1" applyFont="1" applyFill="1" applyAlignment="1" applyProtection="1">
      <alignment horizontal="right"/>
    </xf>
    <xf numFmtId="0" fontId="33" fillId="0" borderId="11" xfId="62" applyNumberFormat="1" applyFont="1" applyFill="1" applyBorder="1" applyAlignment="1" applyProtection="1">
      <alignment horizontal="right"/>
    </xf>
    <xf numFmtId="0" fontId="14" fillId="19" borderId="0" xfId="62" applyNumberFormat="1" applyFont="1" applyFill="1" applyBorder="1" applyAlignment="1" applyProtection="1">
      <alignment horizontal="right"/>
    </xf>
    <xf numFmtId="168" fontId="14" fillId="19" borderId="0" xfId="62" applyNumberFormat="1" applyFont="1" applyFill="1" applyBorder="1" applyAlignment="1" applyProtection="1">
      <alignment horizontal="right"/>
    </xf>
    <xf numFmtId="168" fontId="14" fillId="19" borderId="0" xfId="0" applyNumberFormat="1" applyFont="1" applyFill="1" applyAlignment="1" applyProtection="1">
      <alignment horizontal="right"/>
    </xf>
    <xf numFmtId="0" fontId="14" fillId="19" borderId="0" xfId="85" applyNumberFormat="1" applyFont="1" applyFill="1" applyBorder="1" applyAlignment="1" applyProtection="1">
      <alignment horizontal="right"/>
    </xf>
    <xf numFmtId="168" fontId="14" fillId="19" borderId="0" xfId="40" applyNumberFormat="1" applyFont="1" applyFill="1" applyAlignment="1" applyProtection="1">
      <alignment horizontal="right"/>
    </xf>
    <xf numFmtId="168" fontId="14" fillId="19" borderId="0" xfId="0" applyNumberFormat="1" applyFont="1" applyFill="1" applyBorder="1" applyAlignment="1" applyProtection="1">
      <alignment horizontal="right"/>
    </xf>
    <xf numFmtId="0" fontId="14" fillId="19" borderId="0" xfId="0" applyNumberFormat="1" applyFont="1" applyFill="1" applyBorder="1" applyAlignment="1" applyProtection="1">
      <alignment horizontal="right"/>
    </xf>
    <xf numFmtId="0" fontId="14" fillId="19" borderId="0" xfId="38" applyFont="1" applyFill="1" applyAlignment="1" applyProtection="1">
      <alignment horizontal="right" wrapText="1"/>
    </xf>
    <xf numFmtId="168" fontId="14" fillId="19" borderId="0" xfId="38" applyNumberFormat="1" applyFont="1" applyFill="1" applyAlignment="1" applyProtection="1">
      <alignment horizontal="right" wrapText="1"/>
    </xf>
    <xf numFmtId="0" fontId="5" fillId="0" borderId="0" xfId="0" applyNumberFormat="1" applyFont="1" applyFill="1" applyAlignment="1" applyProtection="1">
      <alignment horizontal="right"/>
    </xf>
    <xf numFmtId="168" fontId="3" fillId="0" borderId="0" xfId="0" applyNumberFormat="1" applyFont="1" applyFill="1" applyAlignment="1" applyProtection="1">
      <alignment horizontal="right"/>
    </xf>
    <xf numFmtId="168" fontId="2" fillId="0" borderId="0" xfId="0" applyNumberFormat="1" applyFont="1" applyFill="1" applyAlignment="1" applyProtection="1">
      <alignment horizontal="right"/>
    </xf>
    <xf numFmtId="0" fontId="7" fillId="0" borderId="10" xfId="0" applyNumberFormat="1" applyFont="1" applyFill="1" applyBorder="1" applyAlignment="1" applyProtection="1">
      <alignment horizontal="right"/>
    </xf>
    <xf numFmtId="168" fontId="8" fillId="0" borderId="10" xfId="0" applyNumberFormat="1" applyFont="1" applyFill="1" applyBorder="1" applyAlignment="1" applyProtection="1">
      <alignment horizontal="right"/>
    </xf>
    <xf numFmtId="168" fontId="1" fillId="0" borderId="0" xfId="0" applyNumberFormat="1" applyFont="1" applyFill="1" applyBorder="1" applyAlignment="1" applyProtection="1">
      <alignment horizontal="right"/>
    </xf>
    <xf numFmtId="0" fontId="7" fillId="0" borderId="0" xfId="0" applyNumberFormat="1" applyFont="1" applyFill="1" applyBorder="1" applyAlignment="1" applyProtection="1">
      <alignment horizontal="right" wrapText="1"/>
    </xf>
    <xf numFmtId="168" fontId="6" fillId="0" borderId="0" xfId="0" applyNumberFormat="1" applyFont="1" applyFill="1" applyBorder="1" applyAlignment="1" applyProtection="1">
      <alignment horizontal="right"/>
    </xf>
    <xf numFmtId="0" fontId="6" fillId="0" borderId="0" xfId="39" applyNumberFormat="1" applyFont="1" applyFill="1" applyBorder="1" applyAlignment="1" applyProtection="1">
      <alignment horizontal="right"/>
    </xf>
    <xf numFmtId="0" fontId="14" fillId="0" borderId="0" xfId="0" applyFont="1" applyFill="1" applyAlignment="1" applyProtection="1">
      <alignment horizontal="right"/>
    </xf>
    <xf numFmtId="178" fontId="0" fillId="0" borderId="0" xfId="0" applyNumberFormat="1" applyFill="1" applyAlignment="1" applyProtection="1">
      <alignment horizontal="right"/>
    </xf>
    <xf numFmtId="0" fontId="14" fillId="0" borderId="0" xfId="38" applyFont="1" applyFill="1" applyAlignment="1" applyProtection="1">
      <alignment horizontal="right" wrapText="1"/>
    </xf>
    <xf numFmtId="168" fontId="14" fillId="0" borderId="0" xfId="38" applyNumberFormat="1" applyFont="1" applyFill="1" applyAlignment="1" applyProtection="1">
      <alignment horizontal="right" wrapText="1"/>
    </xf>
    <xf numFmtId="0" fontId="0" fillId="22" borderId="0" xfId="0" applyNumberFormat="1" applyFill="1" applyAlignment="1">
      <alignment horizontal="right"/>
    </xf>
    <xf numFmtId="168" fontId="3" fillId="22" borderId="0" xfId="0" applyNumberFormat="1" applyFont="1" applyFill="1" applyAlignment="1">
      <alignment horizontal="right"/>
    </xf>
    <xf numFmtId="174" fontId="0" fillId="22" borderId="0" xfId="0" applyNumberFormat="1" applyFill="1" applyAlignment="1">
      <alignment horizontal="right"/>
    </xf>
    <xf numFmtId="169" fontId="7" fillId="0" borderId="15" xfId="26" applyNumberFormat="1" applyFont="1" applyFill="1" applyBorder="1" applyAlignment="1" applyProtection="1"/>
    <xf numFmtId="0" fontId="33" fillId="0" borderId="11" xfId="84" applyNumberFormat="1" applyFont="1" applyFill="1" applyBorder="1" applyAlignment="1" applyProtection="1"/>
    <xf numFmtId="169" fontId="6" fillId="22" borderId="0" xfId="0" applyNumberFormat="1" applyFont="1" applyFill="1" applyAlignment="1"/>
    <xf numFmtId="0" fontId="0" fillId="22" borderId="0" xfId="0" applyNumberFormat="1" applyFill="1" applyAlignment="1"/>
    <xf numFmtId="169" fontId="6" fillId="0" borderId="0" xfId="26" applyNumberFormat="1" applyFont="1" applyFill="1" applyAlignment="1" applyProtection="1"/>
    <xf numFmtId="0" fontId="1" fillId="0" borderId="0" xfId="26" applyNumberFormat="1" applyFont="1" applyFill="1" applyAlignment="1" applyProtection="1"/>
    <xf numFmtId="169" fontId="7" fillId="0" borderId="0" xfId="26" applyNumberFormat="1" applyFont="1" applyFill="1" applyAlignment="1" applyProtection="1"/>
    <xf numFmtId="0" fontId="64" fillId="0" borderId="0" xfId="0" applyFont="1" applyFill="1" applyAlignment="1">
      <alignment horizontal="right"/>
    </xf>
    <xf numFmtId="0" fontId="6" fillId="0" borderId="0" xfId="0" quotePrefix="1" applyFont="1" applyFill="1" applyAlignment="1">
      <alignment horizontal="right" vertical="top" wrapText="1"/>
    </xf>
    <xf numFmtId="0" fontId="0" fillId="0" borderId="0" xfId="0" applyFill="1" applyAlignment="1">
      <alignment horizontal="right"/>
    </xf>
    <xf numFmtId="0" fontId="63" fillId="0" borderId="0" xfId="146" applyNumberFormat="1" applyFont="1" applyFill="1" applyBorder="1" applyAlignment="1">
      <alignment horizontal="right"/>
    </xf>
    <xf numFmtId="0" fontId="0" fillId="0" borderId="11" xfId="0" applyFill="1" applyBorder="1" applyAlignment="1">
      <alignment horizontal="right" vertical="center"/>
    </xf>
    <xf numFmtId="0" fontId="7" fillId="0" borderId="0" xfId="26" applyNumberFormat="1" applyFont="1" applyFill="1" applyBorder="1" applyAlignment="1" applyProtection="1">
      <alignment horizontal="right"/>
    </xf>
    <xf numFmtId="4" fontId="8" fillId="0" borderId="0" xfId="26" applyNumberFormat="1" applyFont="1" applyFill="1" applyBorder="1" applyAlignment="1" applyProtection="1">
      <alignment horizontal="right"/>
    </xf>
    <xf numFmtId="168" fontId="47" fillId="0" borderId="0" xfId="26" applyNumberFormat="1" applyFont="1" applyFill="1" applyBorder="1" applyAlignment="1" applyProtection="1">
      <alignment horizontal="right"/>
    </xf>
    <xf numFmtId="4" fontId="14" fillId="0" borderId="0" xfId="26" applyNumberFormat="1" applyFont="1" applyFill="1" applyBorder="1" applyAlignment="1" applyProtection="1">
      <alignment horizontal="right"/>
    </xf>
    <xf numFmtId="0" fontId="5" fillId="0" borderId="0" xfId="0" applyNumberFormat="1" applyFont="1" applyFill="1" applyAlignment="1" applyProtection="1">
      <alignment horizontal="right" vertical="center"/>
    </xf>
    <xf numFmtId="0" fontId="1" fillId="0" borderId="0" xfId="0" applyFont="1" applyFill="1" applyBorder="1" applyAlignment="1" applyProtection="1">
      <alignment horizontal="right"/>
    </xf>
    <xf numFmtId="168" fontId="6" fillId="0" borderId="0" xfId="62" applyNumberFormat="1" applyFont="1" applyFill="1" applyBorder="1" applyAlignment="1" applyProtection="1">
      <alignment horizontal="right"/>
    </xf>
    <xf numFmtId="168" fontId="1" fillId="0" borderId="0" xfId="0" applyNumberFormat="1" applyFont="1" applyFill="1" applyAlignment="1" applyProtection="1">
      <alignment horizontal="right"/>
    </xf>
    <xf numFmtId="174" fontId="2" fillId="0" borderId="0" xfId="62" applyNumberFormat="1" applyFont="1" applyFill="1" applyAlignment="1" applyProtection="1">
      <alignment horizontal="right" vertical="center"/>
      <protection locked="0"/>
    </xf>
    <xf numFmtId="174" fontId="2" fillId="0" borderId="0" xfId="62" applyNumberFormat="1" applyFont="1" applyFill="1" applyBorder="1" applyAlignment="1" applyProtection="1">
      <alignment horizontal="right" vertical="center"/>
      <protection locked="0"/>
    </xf>
    <xf numFmtId="174" fontId="2" fillId="0" borderId="19" xfId="62" applyNumberFormat="1" applyFont="1" applyFill="1" applyBorder="1" applyAlignment="1" applyProtection="1">
      <alignment horizontal="right" vertical="center"/>
      <protection locked="0"/>
    </xf>
    <xf numFmtId="174" fontId="72" fillId="0" borderId="0" xfId="0" applyNumberFormat="1" applyFont="1" applyFill="1" applyBorder="1" applyAlignment="1" applyProtection="1">
      <alignment horizontal="right" vertical="center"/>
      <protection locked="0"/>
    </xf>
    <xf numFmtId="174" fontId="0" fillId="0" borderId="0" xfId="0" applyNumberFormat="1" applyFill="1" applyBorder="1" applyAlignment="1" applyProtection="1">
      <alignment horizontal="right"/>
      <protection locked="0"/>
    </xf>
    <xf numFmtId="174" fontId="46" fillId="0" borderId="0" xfId="64" applyNumberFormat="1" applyFont="1" applyFill="1" applyBorder="1" applyAlignment="1" applyProtection="1">
      <alignment horizontal="right"/>
      <protection locked="0"/>
    </xf>
    <xf numFmtId="174" fontId="2" fillId="0" borderId="0" xfId="64" applyNumberFormat="1" applyFont="1" applyFill="1" applyBorder="1" applyAlignment="1" applyProtection="1">
      <alignment horizontal="right" vertical="center"/>
      <protection locked="0"/>
    </xf>
    <xf numFmtId="174" fontId="2" fillId="0" borderId="19" xfId="64" applyNumberFormat="1" applyFont="1" applyFill="1" applyBorder="1" applyAlignment="1" applyProtection="1">
      <alignment horizontal="right" vertical="center"/>
      <protection locked="0"/>
    </xf>
    <xf numFmtId="174" fontId="5" fillId="0" borderId="0" xfId="62" applyNumberFormat="1" applyFont="1" applyFill="1" applyBorder="1" applyAlignment="1" applyProtection="1">
      <alignment horizontal="right"/>
      <protection locked="0"/>
    </xf>
    <xf numFmtId="174" fontId="62" fillId="0" borderId="18" xfId="62" applyNumberFormat="1" applyFont="1" applyFill="1" applyBorder="1" applyAlignment="1" applyProtection="1">
      <alignment horizontal="right"/>
      <protection locked="0"/>
    </xf>
    <xf numFmtId="0" fontId="1" fillId="0" borderId="0" xfId="41" applyFont="1" applyFill="1" applyProtection="1"/>
    <xf numFmtId="0" fontId="2" fillId="0" borderId="0" xfId="41" applyFont="1" applyFill="1" applyProtection="1"/>
    <xf numFmtId="0" fontId="6" fillId="0" borderId="0" xfId="41" applyFont="1" applyFill="1" applyProtection="1"/>
    <xf numFmtId="0" fontId="1" fillId="0" borderId="0" xfId="41" applyFill="1" applyProtection="1"/>
    <xf numFmtId="174" fontId="14" fillId="0" borderId="11" xfId="65" applyNumberFormat="1" applyFont="1" applyFill="1" applyBorder="1" applyAlignment="1" applyProtection="1">
      <alignment horizontal="right"/>
    </xf>
    <xf numFmtId="169" fontId="6" fillId="19" borderId="0" xfId="41" applyNumberFormat="1" applyFont="1" applyFill="1" applyAlignment="1" applyProtection="1">
      <alignment horizontal="center"/>
    </xf>
    <xf numFmtId="0" fontId="6" fillId="19" borderId="0" xfId="41" applyNumberFormat="1" applyFont="1" applyFill="1" applyAlignment="1" applyProtection="1">
      <alignment wrapText="1"/>
    </xf>
    <xf numFmtId="0" fontId="6" fillId="19" borderId="0" xfId="41" applyNumberFormat="1" applyFont="1" applyFill="1" applyAlignment="1" applyProtection="1">
      <alignment horizontal="right"/>
    </xf>
    <xf numFmtId="168" fontId="3" fillId="19" borderId="0" xfId="41" applyNumberFormat="1" applyFont="1" applyFill="1" applyAlignment="1" applyProtection="1">
      <alignment horizontal="right"/>
    </xf>
    <xf numFmtId="174" fontId="6" fillId="19" borderId="0" xfId="41" applyNumberFormat="1" applyFont="1" applyFill="1" applyAlignment="1" applyProtection="1">
      <alignment horizontal="right"/>
    </xf>
    <xf numFmtId="0" fontId="6" fillId="19" borderId="0" xfId="41" applyFont="1" applyFill="1" applyProtection="1"/>
    <xf numFmtId="174" fontId="8" fillId="0" borderId="0" xfId="0" applyNumberFormat="1" applyFont="1" applyFill="1" applyBorder="1" applyAlignment="1" applyProtection="1">
      <alignment horizontal="right"/>
    </xf>
    <xf numFmtId="174" fontId="14" fillId="0" borderId="11" xfId="62" applyNumberFormat="1" applyFont="1" applyFill="1" applyBorder="1" applyAlignment="1" applyProtection="1">
      <alignment horizontal="right"/>
    </xf>
    <xf numFmtId="4" fontId="0" fillId="0" borderId="0" xfId="0" applyNumberFormat="1" applyFill="1" applyAlignment="1" applyProtection="1">
      <alignment horizontal="right"/>
    </xf>
    <xf numFmtId="168" fontId="0" fillId="0" borderId="0" xfId="0" applyNumberFormat="1" applyFill="1" applyAlignment="1" applyProtection="1">
      <alignment horizontal="right"/>
    </xf>
    <xf numFmtId="174" fontId="2" fillId="19" borderId="0" xfId="62" applyNumberFormat="1" applyFont="1" applyFill="1" applyBorder="1" applyAlignment="1" applyProtection="1">
      <alignment horizontal="right"/>
    </xf>
    <xf numFmtId="0" fontId="1" fillId="19" borderId="0" xfId="0" applyFont="1" applyFill="1" applyProtection="1"/>
    <xf numFmtId="0" fontId="2" fillId="19" borderId="0" xfId="62" applyNumberFormat="1" applyFont="1" applyFill="1" applyBorder="1" applyAlignment="1" applyProtection="1">
      <alignment horizontal="left" vertical="top" wrapText="1"/>
    </xf>
    <xf numFmtId="0" fontId="11" fillId="19" borderId="0" xfId="0" applyNumberFormat="1" applyFont="1" applyFill="1" applyBorder="1" applyAlignment="1" applyProtection="1">
      <alignment horizontal="right"/>
    </xf>
    <xf numFmtId="168" fontId="2" fillId="19" borderId="0" xfId="62" applyNumberFormat="1" applyFont="1" applyFill="1" applyBorder="1" applyAlignment="1" applyProtection="1">
      <alignment horizontal="right"/>
    </xf>
    <xf numFmtId="174" fontId="14" fillId="19" borderId="0" xfId="0" applyNumberFormat="1" applyFont="1" applyFill="1" applyAlignment="1" applyProtection="1">
      <alignment horizontal="right"/>
    </xf>
    <xf numFmtId="174" fontId="14" fillId="19" borderId="0" xfId="40" applyNumberFormat="1" applyFont="1" applyFill="1" applyAlignment="1" applyProtection="1">
      <alignment horizontal="right"/>
    </xf>
    <xf numFmtId="0" fontId="2" fillId="19" borderId="0" xfId="40" applyFill="1" applyProtection="1"/>
    <xf numFmtId="174" fontId="14" fillId="19" borderId="0" xfId="0" applyNumberFormat="1" applyFont="1" applyFill="1" applyBorder="1" applyAlignment="1" applyProtection="1">
      <alignment horizontal="right"/>
    </xf>
    <xf numFmtId="174" fontId="14" fillId="19" borderId="0" xfId="85" applyNumberFormat="1" applyFont="1" applyFill="1" applyBorder="1" applyAlignment="1" applyProtection="1">
      <alignment horizontal="right"/>
    </xf>
    <xf numFmtId="0" fontId="5" fillId="0" borderId="0" xfId="65" applyNumberFormat="1" applyFont="1" applyFill="1" applyBorder="1" applyAlignment="1" applyProtection="1">
      <alignment horizontal="left"/>
    </xf>
    <xf numFmtId="169" fontId="8" fillId="0" borderId="0" xfId="94" applyNumberFormat="1" applyFont="1" applyFill="1" applyBorder="1" applyAlignment="1" applyProtection="1">
      <alignment horizontal="center" vertical="top"/>
    </xf>
    <xf numFmtId="0" fontId="6" fillId="0" borderId="0"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wrapText="1"/>
    </xf>
    <xf numFmtId="174" fontId="1" fillId="0" borderId="0" xfId="65" applyNumberFormat="1" applyFont="1" applyFill="1" applyBorder="1" applyAlignment="1" applyProtection="1">
      <alignment horizontal="right"/>
      <protection locked="0"/>
    </xf>
    <xf numFmtId="174" fontId="0" fillId="0" borderId="0" xfId="0" applyNumberFormat="1" applyFont="1" applyFill="1" applyAlignment="1" applyProtection="1">
      <alignment horizontal="right"/>
      <protection locked="0"/>
    </xf>
    <xf numFmtId="0" fontId="64" fillId="0" borderId="0" xfId="0" quotePrefix="1" applyNumberFormat="1" applyFont="1" applyFill="1" applyBorder="1" applyAlignment="1" applyProtection="1">
      <alignment horizontal="left" vertical="top" wrapText="1"/>
    </xf>
    <xf numFmtId="0" fontId="1" fillId="0" borderId="0" xfId="65" applyNumberFormat="1" applyFont="1" applyFill="1" applyBorder="1" applyAlignment="1" applyProtection="1">
      <alignment horizontal="left" vertical="top" wrapText="1"/>
    </xf>
    <xf numFmtId="0" fontId="63" fillId="0" borderId="0" xfId="0" applyNumberFormat="1" applyFont="1" applyFill="1" applyBorder="1" applyAlignment="1" applyProtection="1">
      <alignment horizontal="right"/>
    </xf>
    <xf numFmtId="0" fontId="0" fillId="0" borderId="0" xfId="0" applyNumberFormat="1" applyFill="1" applyAlignment="1" applyProtection="1">
      <alignment horizontal="right"/>
    </xf>
    <xf numFmtId="0" fontId="0" fillId="19" borderId="0" xfId="0" applyFill="1" applyAlignment="1" applyProtection="1">
      <alignment horizontal="right"/>
    </xf>
    <xf numFmtId="174" fontId="0" fillId="19" borderId="0" xfId="0" applyNumberFormat="1" applyFill="1" applyAlignment="1" applyProtection="1">
      <alignment horizontal="right"/>
    </xf>
    <xf numFmtId="0" fontId="63" fillId="0" borderId="0" xfId="65" applyNumberFormat="1" applyFont="1" applyFill="1" applyBorder="1" applyAlignment="1" applyProtection="1">
      <alignment horizontal="left" wrapText="1"/>
    </xf>
    <xf numFmtId="0" fontId="6" fillId="0" borderId="0" xfId="65" quotePrefix="1" applyNumberFormat="1" applyFont="1" applyFill="1" applyBorder="1" applyAlignment="1" applyProtection="1">
      <alignment horizontal="left" vertical="top" wrapText="1"/>
    </xf>
    <xf numFmtId="0" fontId="6" fillId="0" borderId="0" xfId="0" applyFont="1" applyFill="1" applyBorder="1" applyProtection="1"/>
    <xf numFmtId="0" fontId="100" fillId="0" borderId="0" xfId="0" applyNumberFormat="1" applyFont="1" applyFill="1" applyBorder="1" applyAlignment="1" applyProtection="1">
      <alignment horizontal="left" wrapText="1"/>
    </xf>
    <xf numFmtId="174" fontId="14" fillId="0" borderId="11" xfId="75" applyNumberFormat="1" applyFont="1" applyFill="1" applyBorder="1" applyAlignment="1" applyProtection="1">
      <alignment horizontal="right"/>
    </xf>
    <xf numFmtId="0" fontId="0" fillId="0" borderId="0" xfId="0" applyFill="1" applyAlignment="1" applyProtection="1">
      <alignment horizontal="left"/>
    </xf>
    <xf numFmtId="0" fontId="6" fillId="0" borderId="0" xfId="65" quotePrefix="1" applyNumberFormat="1" applyFont="1" applyFill="1" applyBorder="1" applyAlignment="1" applyProtection="1">
      <alignment horizontal="left" wrapText="1"/>
    </xf>
    <xf numFmtId="0" fontId="6" fillId="0" borderId="0" xfId="0" quotePrefix="1" applyNumberFormat="1" applyFont="1" applyFill="1" applyBorder="1" applyAlignment="1" applyProtection="1">
      <alignment horizontal="left" wrapText="1"/>
    </xf>
    <xf numFmtId="0" fontId="14" fillId="0" borderId="0" xfId="36" applyFont="1" applyFill="1" applyAlignment="1" applyProtection="1">
      <alignment horizontal="left"/>
    </xf>
    <xf numFmtId="0" fontId="11" fillId="0" borderId="0" xfId="0" applyFont="1" applyFill="1" applyBorder="1" applyAlignment="1" applyProtection="1">
      <alignment horizontal="left"/>
    </xf>
    <xf numFmtId="169" fontId="8" fillId="0" borderId="0" xfId="67" applyNumberFormat="1" applyFont="1" applyFill="1" applyBorder="1" applyAlignment="1" applyProtection="1">
      <alignment horizontal="center" vertical="top"/>
    </xf>
    <xf numFmtId="174" fontId="14" fillId="0" borderId="0" xfId="61" applyNumberFormat="1" applyFont="1" applyFill="1" applyBorder="1" applyAlignment="1" applyProtection="1">
      <alignment horizontal="right"/>
    </xf>
    <xf numFmtId="0" fontId="14" fillId="0" borderId="0" xfId="36" applyFont="1" applyFill="1" applyProtection="1"/>
    <xf numFmtId="0" fontId="14" fillId="21" borderId="0" xfId="36" applyFont="1" applyFill="1" applyProtection="1"/>
    <xf numFmtId="0" fontId="14" fillId="0" borderId="0" xfId="0" applyFont="1" applyFill="1" applyAlignment="1" applyProtection="1">
      <alignment vertical="top" wrapText="1"/>
    </xf>
    <xf numFmtId="168" fontId="1" fillId="0" borderId="0" xfId="146" applyNumberFormat="1" applyFont="1" applyFill="1" applyBorder="1" applyAlignment="1" applyProtection="1">
      <alignment horizontal="right"/>
    </xf>
    <xf numFmtId="174" fontId="1" fillId="0" borderId="0" xfId="146" applyNumberFormat="1" applyFont="1" applyFill="1" applyBorder="1" applyAlignment="1" applyProtection="1">
      <alignment horizontal="right"/>
    </xf>
    <xf numFmtId="168" fontId="1" fillId="0" borderId="0" xfId="65" applyNumberFormat="1" applyFont="1" applyFill="1" applyBorder="1" applyAlignment="1" applyProtection="1">
      <alignment horizontal="right"/>
    </xf>
    <xf numFmtId="0" fontId="1" fillId="0" borderId="0" xfId="65" applyNumberFormat="1" applyFont="1" applyFill="1" applyBorder="1" applyAlignment="1" applyProtection="1">
      <alignment wrapText="1"/>
    </xf>
    <xf numFmtId="0" fontId="63" fillId="0" borderId="0" xfId="65" applyNumberFormat="1" applyFont="1" applyFill="1" applyBorder="1" applyAlignment="1" applyProtection="1">
      <alignment horizontal="right"/>
    </xf>
    <xf numFmtId="0" fontId="63" fillId="0" borderId="0" xfId="0" applyFont="1" applyFill="1" applyBorder="1" applyProtection="1"/>
    <xf numFmtId="0" fontId="1" fillId="0" borderId="0" xfId="0" quotePrefix="1" applyNumberFormat="1" applyFont="1" applyFill="1" applyBorder="1" applyAlignment="1" applyProtection="1">
      <alignment horizontal="left" wrapText="1" indent="2"/>
    </xf>
    <xf numFmtId="168" fontId="6" fillId="0" borderId="0" xfId="0" applyNumberFormat="1" applyFont="1" applyFill="1" applyAlignment="1" applyProtection="1">
      <alignment horizontal="right"/>
    </xf>
    <xf numFmtId="0" fontId="1" fillId="0" borderId="0" xfId="0" applyNumberFormat="1" applyFont="1" applyFill="1" applyBorder="1" applyAlignment="1" applyProtection="1">
      <alignment horizontal="left" indent="4"/>
    </xf>
    <xf numFmtId="0" fontId="2" fillId="0" borderId="0" xfId="0" applyFont="1" applyFill="1" applyAlignment="1" applyProtection="1">
      <alignment horizontal="left"/>
    </xf>
    <xf numFmtId="0" fontId="1" fillId="0" borderId="0" xfId="26" applyFill="1" applyAlignment="1" applyProtection="1">
      <alignment horizontal="left"/>
    </xf>
    <xf numFmtId="0" fontId="1" fillId="19" borderId="0" xfId="26" applyFill="1" applyAlignment="1" applyProtection="1">
      <alignment horizontal="left"/>
    </xf>
    <xf numFmtId="169" fontId="8" fillId="19" borderId="0" xfId="66" applyNumberFormat="1" applyFont="1" applyFill="1" applyBorder="1" applyAlignment="1" applyProtection="1">
      <alignment horizontal="left" vertical="top"/>
    </xf>
    <xf numFmtId="0" fontId="33" fillId="19" borderId="0" xfId="0" applyFont="1" applyFill="1" applyAlignment="1" applyProtection="1">
      <alignment horizontal="left" vertical="top"/>
    </xf>
    <xf numFmtId="168" fontId="47" fillId="19" borderId="0" xfId="0" applyNumberFormat="1" applyFont="1" applyFill="1" applyBorder="1" applyAlignment="1" applyProtection="1">
      <alignment horizontal="right"/>
    </xf>
    <xf numFmtId="174" fontId="14" fillId="19" borderId="0" xfId="66" applyNumberFormat="1" applyFont="1" applyFill="1" applyAlignment="1" applyProtection="1">
      <alignment horizontal="right"/>
    </xf>
    <xf numFmtId="0" fontId="1" fillId="19" borderId="0" xfId="26" applyFont="1" applyFill="1" applyAlignment="1" applyProtection="1">
      <alignment horizontal="left"/>
    </xf>
    <xf numFmtId="0" fontId="11" fillId="19" borderId="0" xfId="0" applyFont="1" applyFill="1" applyBorder="1" applyAlignment="1" applyProtection="1">
      <alignment horizontal="left"/>
    </xf>
    <xf numFmtId="0" fontId="14" fillId="19" borderId="0" xfId="36" applyFont="1" applyFill="1" applyAlignment="1" applyProtection="1">
      <alignment horizontal="left"/>
    </xf>
    <xf numFmtId="0" fontId="11" fillId="19" borderId="0" xfId="0" applyFont="1" applyFill="1" applyAlignment="1" applyProtection="1">
      <alignment horizontal="left"/>
    </xf>
    <xf numFmtId="0" fontId="2" fillId="19" borderId="0" xfId="0" applyFont="1" applyFill="1" applyProtection="1"/>
    <xf numFmtId="174" fontId="1" fillId="0" borderId="0" xfId="146" applyNumberFormat="1" applyFont="1" applyFill="1" applyBorder="1" applyAlignment="1" applyProtection="1">
      <alignment horizontal="right"/>
      <protection locked="0"/>
    </xf>
    <xf numFmtId="169" fontId="84" fillId="0" borderId="0" xfId="0" applyNumberFormat="1" applyFont="1" applyFill="1" applyAlignment="1" applyProtection="1">
      <alignment horizontal="center" vertical="top"/>
    </xf>
    <xf numFmtId="0" fontId="5" fillId="0" borderId="0" xfId="94" applyNumberFormat="1" applyFont="1" applyFill="1" applyBorder="1" applyAlignment="1" applyProtection="1">
      <alignment horizontal="left" wrapText="1"/>
    </xf>
    <xf numFmtId="0" fontId="84" fillId="0" borderId="0" xfId="0" applyNumberFormat="1" applyFont="1" applyFill="1" applyBorder="1" applyAlignment="1" applyProtection="1">
      <alignment horizontal="right"/>
    </xf>
    <xf numFmtId="174" fontId="84" fillId="0" borderId="0" xfId="146" applyNumberFormat="1" applyFont="1" applyFill="1" applyBorder="1" applyAlignment="1" applyProtection="1">
      <alignment horizontal="right"/>
    </xf>
    <xf numFmtId="0" fontId="6"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right" vertical="top" wrapText="1"/>
    </xf>
    <xf numFmtId="174" fontId="6" fillId="0" borderId="0" xfId="0" applyNumberFormat="1" applyFont="1" applyFill="1" applyBorder="1" applyAlignment="1" applyProtection="1">
      <alignment horizontal="right" vertical="top" wrapText="1"/>
    </xf>
    <xf numFmtId="0" fontId="6" fillId="0" borderId="0" xfId="0" applyNumberFormat="1" applyFont="1" applyFill="1" applyBorder="1" applyAlignment="1" applyProtection="1">
      <alignment horizontal="right" vertical="top"/>
    </xf>
    <xf numFmtId="174" fontId="6" fillId="0" borderId="0" xfId="0" applyNumberFormat="1" applyFont="1" applyFill="1" applyBorder="1" applyAlignment="1" applyProtection="1">
      <alignment horizontal="right" vertical="top"/>
    </xf>
    <xf numFmtId="0" fontId="6" fillId="0" borderId="0" xfId="0" applyFont="1" applyFill="1" applyAlignment="1" applyProtection="1">
      <alignment vertical="top" wrapText="1"/>
    </xf>
    <xf numFmtId="0" fontId="6" fillId="0" borderId="0" xfId="0" applyFont="1" applyFill="1" applyAlignment="1" applyProtection="1">
      <alignment horizontal="right" vertical="top"/>
    </xf>
    <xf numFmtId="174" fontId="6" fillId="0" borderId="0" xfId="0" applyNumberFormat="1" applyFont="1" applyFill="1" applyAlignment="1" applyProtection="1">
      <alignment horizontal="right" vertical="top"/>
    </xf>
    <xf numFmtId="0" fontId="80" fillId="0" borderId="0" xfId="0" applyFont="1" applyFill="1" applyAlignment="1" applyProtection="1">
      <alignment wrapText="1"/>
    </xf>
    <xf numFmtId="0" fontId="1" fillId="0" borderId="0" xfId="0" applyFont="1" applyFill="1" applyAlignment="1" applyProtection="1">
      <alignment vertical="top" wrapText="1"/>
    </xf>
    <xf numFmtId="0" fontId="1" fillId="0" borderId="0" xfId="0" applyFont="1" applyFill="1" applyAlignment="1" applyProtection="1">
      <alignment horizontal="right"/>
    </xf>
    <xf numFmtId="174" fontId="1" fillId="0" borderId="0" xfId="0" applyNumberFormat="1" applyFont="1" applyFill="1" applyAlignment="1" applyProtection="1">
      <alignment horizontal="right"/>
    </xf>
    <xf numFmtId="4" fontId="81" fillId="0" borderId="0" xfId="0" applyNumberFormat="1" applyFont="1" applyFill="1" applyBorder="1" applyProtection="1"/>
    <xf numFmtId="0" fontId="81" fillId="0" borderId="0" xfId="0" applyFont="1" applyFill="1" applyProtection="1"/>
    <xf numFmtId="0" fontId="81" fillId="0" borderId="0" xfId="0" applyNumberFormat="1" applyFont="1" applyFill="1" applyBorder="1" applyAlignment="1" applyProtection="1">
      <alignment vertical="top" wrapText="1"/>
    </xf>
    <xf numFmtId="0" fontId="14" fillId="0" borderId="0" xfId="0" applyNumberFormat="1" applyFont="1" applyFill="1" applyBorder="1" applyAlignment="1" applyProtection="1">
      <alignment vertical="top" wrapText="1"/>
    </xf>
    <xf numFmtId="0" fontId="81" fillId="0" borderId="0" xfId="0" applyFont="1" applyFill="1" applyAlignment="1" applyProtection="1">
      <alignment vertical="top" wrapText="1"/>
    </xf>
    <xf numFmtId="177" fontId="14" fillId="0" borderId="0" xfId="123" applyNumberFormat="1" applyFont="1" applyFill="1" applyBorder="1" applyAlignment="1" applyProtection="1">
      <alignment horizontal="left" vertical="top" wrapText="1"/>
    </xf>
    <xf numFmtId="0" fontId="82" fillId="0" borderId="0" xfId="0" applyFont="1" applyFill="1" applyProtection="1"/>
    <xf numFmtId="177" fontId="81" fillId="0" borderId="0" xfId="123" applyNumberFormat="1" applyFont="1" applyFill="1" applyBorder="1" applyAlignment="1" applyProtection="1">
      <alignment horizontal="left" vertical="top" wrapText="1"/>
    </xf>
    <xf numFmtId="0" fontId="81" fillId="0" borderId="0" xfId="0" applyFont="1" applyFill="1" applyBorder="1" applyAlignment="1" applyProtection="1">
      <alignment vertical="top" wrapText="1"/>
    </xf>
    <xf numFmtId="0" fontId="14" fillId="0" borderId="0" xfId="0" applyFont="1" applyFill="1" applyProtection="1"/>
    <xf numFmtId="0" fontId="14" fillId="0" borderId="0" xfId="0" quotePrefix="1" applyNumberFormat="1" applyFont="1" applyFill="1" applyBorder="1" applyAlignment="1" applyProtection="1">
      <alignment vertical="top" wrapText="1"/>
    </xf>
    <xf numFmtId="0" fontId="14" fillId="0" borderId="19" xfId="0" quotePrefix="1" applyNumberFormat="1" applyFont="1" applyFill="1" applyBorder="1" applyAlignment="1" applyProtection="1">
      <alignment vertical="top" wrapText="1"/>
    </xf>
    <xf numFmtId="0" fontId="1" fillId="0" borderId="19" xfId="0" applyFont="1" applyFill="1" applyBorder="1" applyAlignment="1" applyProtection="1">
      <alignment horizontal="right"/>
    </xf>
    <xf numFmtId="168" fontId="1" fillId="0" borderId="19" xfId="0" applyNumberFormat="1" applyFont="1" applyFill="1" applyBorder="1" applyAlignment="1" applyProtection="1">
      <alignment horizontal="right"/>
    </xf>
    <xf numFmtId="174" fontId="1" fillId="0" borderId="19" xfId="0" applyNumberFormat="1" applyFont="1" applyFill="1" applyBorder="1" applyAlignment="1" applyProtection="1">
      <alignment horizontal="right"/>
    </xf>
    <xf numFmtId="0" fontId="14" fillId="0" borderId="0" xfId="0" applyFont="1" applyFill="1" applyAlignment="1" applyProtection="1"/>
    <xf numFmtId="0" fontId="47" fillId="0" borderId="0" xfId="0" applyFont="1" applyFill="1" applyAlignment="1" applyProtection="1">
      <alignment horizontal="left" wrapText="1"/>
    </xf>
    <xf numFmtId="0" fontId="14" fillId="0" borderId="0" xfId="67" applyNumberFormat="1" applyFont="1" applyFill="1" applyBorder="1" applyAlignment="1" applyProtection="1">
      <alignment horizontal="left" vertical="top" wrapText="1"/>
    </xf>
    <xf numFmtId="0" fontId="14" fillId="0" borderId="0" xfId="0" applyFont="1" applyFill="1" applyAlignment="1" applyProtection="1">
      <alignment horizontal="left"/>
    </xf>
    <xf numFmtId="168" fontId="14" fillId="0" borderId="0" xfId="0" applyNumberFormat="1" applyFont="1" applyFill="1" applyAlignment="1" applyProtection="1"/>
    <xf numFmtId="0" fontId="6" fillId="0" borderId="0" xfId="0" applyNumberFormat="1" applyFont="1" applyFill="1" applyBorder="1" applyAlignment="1" applyProtection="1">
      <alignment wrapText="1"/>
    </xf>
    <xf numFmtId="169" fontId="58" fillId="0" borderId="0" xfId="63" applyNumberFormat="1" applyFont="1" applyFill="1" applyBorder="1" applyAlignment="1" applyProtection="1">
      <alignment horizontal="center" vertical="top"/>
    </xf>
    <xf numFmtId="0" fontId="14" fillId="0" borderId="0" xfId="63" applyNumberFormat="1" applyFont="1" applyFill="1" applyBorder="1" applyAlignment="1" applyProtection="1">
      <alignment horizontal="right"/>
    </xf>
    <xf numFmtId="4" fontId="14" fillId="0" borderId="0" xfId="0" applyNumberFormat="1" applyFont="1" applyFill="1" applyAlignment="1" applyProtection="1">
      <alignment horizontal="right"/>
    </xf>
    <xf numFmtId="174" fontId="66" fillId="0" borderId="0" xfId="0" applyNumberFormat="1" applyFont="1" applyFill="1" applyBorder="1" applyAlignment="1" applyProtection="1">
      <alignment horizontal="right"/>
    </xf>
    <xf numFmtId="174" fontId="1" fillId="0" borderId="19" xfId="0" applyNumberFormat="1" applyFont="1" applyFill="1" applyBorder="1" applyAlignment="1" applyProtection="1">
      <alignment horizontal="right"/>
      <protection locked="0"/>
    </xf>
    <xf numFmtId="0" fontId="6" fillId="0" borderId="0" xfId="0" quotePrefix="1" applyNumberFormat="1" applyFont="1" applyFill="1" applyBorder="1" applyAlignment="1" applyProtection="1">
      <alignment vertical="top" wrapText="1"/>
    </xf>
    <xf numFmtId="0" fontId="6" fillId="0" borderId="0" xfId="0" applyFont="1" applyFill="1" applyAlignment="1" applyProtection="1">
      <alignment horizontal="right" vertical="top" wrapText="1"/>
    </xf>
    <xf numFmtId="174" fontId="6" fillId="0" borderId="0" xfId="0" applyNumberFormat="1" applyFont="1" applyFill="1" applyAlignment="1" applyProtection="1">
      <alignment horizontal="right" vertical="top" wrapText="1"/>
    </xf>
    <xf numFmtId="0" fontId="0" fillId="0" borderId="0" xfId="0" applyAlignment="1" applyProtection="1">
      <alignment wrapText="1"/>
    </xf>
    <xf numFmtId="0" fontId="81" fillId="19" borderId="0" xfId="0" applyFont="1" applyFill="1" applyProtection="1"/>
    <xf numFmtId="0" fontId="3" fillId="0" borderId="0" xfId="0" applyFont="1" applyFill="1" applyAlignment="1" applyProtection="1"/>
    <xf numFmtId="0" fontId="3" fillId="0" borderId="0" xfId="0" applyFont="1" applyFill="1" applyAlignment="1" applyProtection="1">
      <alignment horizontal="right"/>
    </xf>
    <xf numFmtId="0" fontId="0" fillId="0" borderId="0" xfId="0" applyProtection="1"/>
    <xf numFmtId="0" fontId="3" fillId="0" borderId="0" xfId="0" applyNumberFormat="1" applyFont="1" applyFill="1" applyBorder="1" applyAlignment="1" applyProtection="1">
      <alignment horizontal="right"/>
    </xf>
    <xf numFmtId="174" fontId="5" fillId="0" borderId="0" xfId="66" applyNumberFormat="1" applyFont="1" applyFill="1" applyBorder="1" applyAlignment="1" applyProtection="1">
      <alignment horizontal="right"/>
    </xf>
    <xf numFmtId="0" fontId="5" fillId="0" borderId="0" xfId="0" quotePrefix="1" applyFont="1" applyFill="1" applyAlignment="1" applyProtection="1">
      <alignment vertical="top" wrapText="1"/>
    </xf>
    <xf numFmtId="0" fontId="5" fillId="0" borderId="0" xfId="0" applyNumberFormat="1" applyFont="1" applyFill="1" applyBorder="1" applyAlignment="1" applyProtection="1">
      <alignment horizontal="right"/>
    </xf>
    <xf numFmtId="0" fontId="6" fillId="0" borderId="0" xfId="0" applyFont="1" applyProtection="1"/>
    <xf numFmtId="169" fontId="8" fillId="0" borderId="0" xfId="0" applyNumberFormat="1" applyFont="1" applyFill="1" applyBorder="1" applyAlignment="1" applyProtection="1">
      <alignment horizontal="center" vertical="top"/>
    </xf>
    <xf numFmtId="0" fontId="3" fillId="0" borderId="0" xfId="0" applyNumberFormat="1" applyFont="1" applyFill="1" applyBorder="1" applyAlignment="1" applyProtection="1"/>
    <xf numFmtId="0" fontId="1" fillId="0" borderId="0" xfId="0" applyFont="1" applyFill="1" applyBorder="1" applyAlignment="1" applyProtection="1">
      <alignment horizontal="left" wrapText="1"/>
    </xf>
    <xf numFmtId="0" fontId="6" fillId="0" borderId="0" xfId="0" applyFont="1" applyFill="1" applyBorder="1" applyAlignment="1" applyProtection="1">
      <alignment horizontal="right"/>
    </xf>
    <xf numFmtId="167" fontId="3" fillId="0" borderId="0" xfId="0" applyNumberFormat="1" applyFont="1" applyFill="1" applyBorder="1" applyAlignment="1" applyProtection="1">
      <alignment horizontal="right"/>
    </xf>
    <xf numFmtId="0" fontId="1" fillId="0" borderId="0" xfId="0" applyFont="1" applyFill="1" applyBorder="1" applyAlignment="1" applyProtection="1">
      <alignment horizontal="left" vertical="top" wrapText="1"/>
    </xf>
    <xf numFmtId="168" fontId="3" fillId="0" borderId="0" xfId="0" applyNumberFormat="1" applyFont="1" applyFill="1" applyBorder="1" applyAlignment="1" applyProtection="1">
      <alignment horizontal="right"/>
    </xf>
    <xf numFmtId="169" fontId="1" fillId="0" borderId="15" xfId="0" applyNumberFormat="1" applyFont="1" applyFill="1" applyBorder="1" applyAlignment="1" applyProtection="1">
      <alignment horizontal="center" vertical="center"/>
    </xf>
    <xf numFmtId="0" fontId="1" fillId="0" borderId="11" xfId="0" applyNumberFormat="1" applyFont="1" applyFill="1" applyBorder="1" applyAlignment="1" applyProtection="1">
      <alignment horizontal="right" vertical="center"/>
    </xf>
    <xf numFmtId="168" fontId="1" fillId="0" borderId="11" xfId="0" applyNumberFormat="1" applyFont="1" applyFill="1" applyBorder="1" applyAlignment="1" applyProtection="1">
      <alignment horizontal="right" vertical="center"/>
    </xf>
    <xf numFmtId="174" fontId="1" fillId="0" borderId="11" xfId="0" applyNumberFormat="1" applyFont="1" applyFill="1" applyBorder="1" applyAlignment="1" applyProtection="1">
      <alignment horizontal="right" vertical="center"/>
    </xf>
    <xf numFmtId="174" fontId="3" fillId="0" borderId="13" xfId="0" applyNumberFormat="1" applyFont="1" applyFill="1" applyBorder="1" applyAlignment="1" applyProtection="1">
      <alignment horizontal="right" vertical="center"/>
    </xf>
    <xf numFmtId="0" fontId="0" fillId="0" borderId="0" xfId="0" applyAlignment="1" applyProtection="1">
      <alignment horizontal="right"/>
    </xf>
    <xf numFmtId="174" fontId="0" fillId="0" borderId="0" xfId="0" applyNumberFormat="1" applyAlignment="1" applyProtection="1">
      <alignment horizontal="right"/>
    </xf>
    <xf numFmtId="169" fontId="14" fillId="0" borderId="0" xfId="45" applyNumberFormat="1" applyFont="1" applyFill="1" applyBorder="1" applyAlignment="1" applyProtection="1">
      <alignment horizontal="right" vertical="top" wrapText="1"/>
    </xf>
    <xf numFmtId="174" fontId="1" fillId="0" borderId="0" xfId="63" applyNumberFormat="1" applyFont="1" applyFill="1" applyAlignment="1" applyProtection="1">
      <alignment horizontal="right"/>
    </xf>
    <xf numFmtId="174" fontId="1" fillId="0" borderId="0" xfId="35" applyNumberFormat="1" applyFont="1" applyFill="1" applyBorder="1" applyAlignment="1" applyProtection="1">
      <alignment horizontal="right"/>
    </xf>
    <xf numFmtId="174" fontId="1" fillId="0" borderId="0" xfId="63" applyNumberFormat="1" applyFont="1" applyFill="1" applyBorder="1" applyAlignment="1" applyProtection="1">
      <alignment horizontal="right"/>
    </xf>
    <xf numFmtId="0" fontId="14" fillId="0" borderId="0" xfId="84" applyNumberFormat="1" applyFont="1" applyFill="1" applyBorder="1" applyAlignment="1" applyProtection="1">
      <alignment horizontal="left" vertical="top" wrapText="1"/>
    </xf>
    <xf numFmtId="0" fontId="14" fillId="0" borderId="0" xfId="84" applyNumberFormat="1" applyFont="1" applyFill="1" applyBorder="1" applyAlignment="1" applyProtection="1">
      <alignment horizontal="right"/>
    </xf>
    <xf numFmtId="1" fontId="14" fillId="0" borderId="0" xfId="84" applyNumberFormat="1" applyFont="1" applyFill="1" applyBorder="1" applyAlignment="1" applyProtection="1">
      <alignment horizontal="right" wrapText="1"/>
    </xf>
    <xf numFmtId="174" fontId="14" fillId="0" borderId="0" xfId="26" applyNumberFormat="1" applyFont="1" applyFill="1" applyAlignment="1" applyProtection="1">
      <alignment horizontal="right"/>
    </xf>
    <xf numFmtId="174" fontId="1" fillId="0" borderId="0" xfId="71" applyNumberFormat="1" applyFont="1" applyFill="1" applyAlignment="1" applyProtection="1">
      <alignment horizontal="right"/>
    </xf>
    <xf numFmtId="169" fontId="8" fillId="0" borderId="0" xfId="66" applyNumberFormat="1" applyFont="1" applyFill="1" applyBorder="1" applyAlignment="1" applyProtection="1">
      <alignment vertical="top"/>
    </xf>
    <xf numFmtId="0" fontId="1" fillId="0" borderId="0" xfId="0" quotePrefix="1" applyFont="1" applyFill="1" applyAlignment="1" applyProtection="1">
      <alignment vertical="top" wrapText="1"/>
    </xf>
    <xf numFmtId="174" fontId="65" fillId="0" borderId="0" xfId="146" applyNumberFormat="1" applyFont="1" applyFill="1" applyBorder="1" applyAlignment="1" applyProtection="1">
      <alignment horizontal="right"/>
      <protection locked="0"/>
    </xf>
    <xf numFmtId="166" fontId="3" fillId="0" borderId="0" xfId="26" applyNumberFormat="1" applyFont="1" applyFill="1" applyAlignment="1" applyProtection="1">
      <alignment horizontal="center"/>
    </xf>
    <xf numFmtId="0" fontId="3" fillId="0" borderId="0" xfId="26" applyNumberFormat="1" applyFont="1" applyFill="1" applyBorder="1" applyAlignment="1" applyProtection="1"/>
    <xf numFmtId="0" fontId="3" fillId="0" borderId="0" xfId="26" applyNumberFormat="1" applyFont="1" applyFill="1" applyBorder="1" applyAlignment="1" applyProtection="1">
      <alignment horizontal="right"/>
    </xf>
    <xf numFmtId="168" fontId="1" fillId="0" borderId="0" xfId="26" applyNumberFormat="1" applyFont="1" applyFill="1" applyBorder="1" applyAlignment="1" applyProtection="1">
      <alignment horizontal="right"/>
    </xf>
    <xf numFmtId="174" fontId="3" fillId="0" borderId="0" xfId="66" applyNumberFormat="1" applyFont="1" applyFill="1" applyBorder="1" applyAlignment="1" applyProtection="1">
      <alignment horizontal="right"/>
    </xf>
    <xf numFmtId="0" fontId="1" fillId="0" borderId="0" xfId="26" applyFill="1" applyProtection="1"/>
    <xf numFmtId="0" fontId="6" fillId="0" borderId="0" xfId="0" quotePrefix="1" applyNumberFormat="1" applyFont="1" applyFill="1" applyBorder="1" applyAlignment="1" applyProtection="1">
      <alignment horizontal="right" vertical="top" wrapText="1"/>
    </xf>
    <xf numFmtId="174" fontId="6" fillId="0" borderId="0" xfId="0" quotePrefix="1" applyNumberFormat="1" applyFont="1" applyFill="1" applyBorder="1" applyAlignment="1" applyProtection="1">
      <alignment horizontal="right" vertical="top" wrapText="1"/>
    </xf>
    <xf numFmtId="0" fontId="6" fillId="0" borderId="0" xfId="0" quotePrefix="1" applyFont="1" applyFill="1" applyAlignment="1" applyProtection="1">
      <alignment horizontal="right" vertical="top" wrapText="1"/>
    </xf>
    <xf numFmtId="174" fontId="6" fillId="0" borderId="0" xfId="0" quotePrefix="1" applyNumberFormat="1" applyFont="1" applyFill="1" applyAlignment="1" applyProtection="1">
      <alignment horizontal="right" vertical="top" wrapText="1"/>
    </xf>
    <xf numFmtId="166" fontId="8" fillId="0" borderId="0" xfId="26" applyNumberFormat="1" applyFont="1" applyFill="1" applyBorder="1" applyAlignment="1" applyProtection="1">
      <alignment horizontal="center"/>
    </xf>
    <xf numFmtId="0" fontId="8" fillId="0" borderId="0" xfId="26" applyNumberFormat="1" applyFont="1" applyFill="1" applyBorder="1" applyAlignment="1" applyProtection="1">
      <alignment horizontal="center"/>
    </xf>
    <xf numFmtId="0" fontId="1" fillId="0" borderId="0" xfId="26" applyNumberFormat="1" applyFont="1" applyFill="1" applyBorder="1" applyAlignment="1" applyProtection="1">
      <alignment horizontal="right"/>
    </xf>
    <xf numFmtId="168" fontId="8" fillId="0" borderId="0" xfId="26" applyNumberFormat="1" applyFont="1" applyFill="1" applyBorder="1" applyAlignment="1" applyProtection="1">
      <alignment horizontal="right"/>
    </xf>
    <xf numFmtId="174" fontId="8" fillId="0" borderId="0" xfId="66" applyNumberFormat="1" applyFont="1" applyFill="1" applyBorder="1" applyAlignment="1" applyProtection="1">
      <alignment horizontal="right"/>
    </xf>
    <xf numFmtId="0" fontId="3" fillId="0" borderId="0" xfId="26" applyNumberFormat="1" applyFont="1" applyFill="1" applyBorder="1" applyAlignment="1" applyProtection="1">
      <alignment horizontal="left"/>
    </xf>
    <xf numFmtId="168" fontId="7" fillId="0" borderId="0" xfId="26" applyNumberFormat="1" applyFont="1" applyFill="1" applyBorder="1" applyAlignment="1" applyProtection="1">
      <alignment horizontal="right"/>
    </xf>
    <xf numFmtId="0" fontId="33" fillId="0" borderId="0" xfId="0" applyFont="1" applyFill="1" applyAlignment="1" applyProtection="1">
      <alignment horizontal="left" vertical="top" wrapText="1"/>
    </xf>
    <xf numFmtId="174" fontId="14" fillId="0" borderId="0" xfId="146" applyNumberFormat="1" applyFont="1" applyFill="1" applyBorder="1" applyAlignment="1" applyProtection="1">
      <alignment horizontal="right"/>
    </xf>
    <xf numFmtId="174" fontId="1" fillId="0" borderId="0" xfId="145" applyNumberFormat="1" applyFont="1" applyFill="1" applyBorder="1" applyAlignment="1" applyProtection="1">
      <alignment horizontal="right"/>
    </xf>
    <xf numFmtId="169" fontId="8" fillId="0" borderId="0" xfId="148" applyNumberFormat="1" applyFont="1" applyFill="1" applyBorder="1" applyAlignment="1" applyProtection="1">
      <alignment horizontal="center" vertical="top"/>
    </xf>
    <xf numFmtId="0" fontId="1" fillId="0" borderId="0" xfId="148" quotePrefix="1" applyNumberFormat="1" applyFont="1" applyFill="1" applyBorder="1" applyAlignment="1" applyProtection="1">
      <alignment horizontal="left" vertical="top" wrapText="1"/>
    </xf>
    <xf numFmtId="0" fontId="1" fillId="0" borderId="0" xfId="145" applyNumberFormat="1" applyFont="1" applyFill="1" applyBorder="1" applyAlignment="1" applyProtection="1">
      <alignment horizontal="right"/>
    </xf>
    <xf numFmtId="168" fontId="1" fillId="0" borderId="0" xfId="94" applyNumberFormat="1" applyFont="1" applyFill="1" applyBorder="1" applyAlignment="1" applyProtection="1">
      <alignment horizontal="right"/>
    </xf>
    <xf numFmtId="168" fontId="0" fillId="0" borderId="0" xfId="0" applyNumberFormat="1" applyFill="1" applyProtection="1"/>
    <xf numFmtId="0" fontId="64" fillId="0" borderId="0" xfId="146" applyNumberFormat="1" applyFont="1" applyFill="1" applyBorder="1" applyAlignment="1" applyProtection="1">
      <alignment horizontal="left" vertical="top" wrapText="1"/>
    </xf>
    <xf numFmtId="0" fontId="1" fillId="0" borderId="0" xfId="146" quotePrefix="1" applyNumberFormat="1" applyFont="1" applyFill="1" applyBorder="1" applyAlignment="1" applyProtection="1">
      <alignment horizontal="left" vertical="top" wrapText="1"/>
    </xf>
    <xf numFmtId="0" fontId="74" fillId="0" borderId="0" xfId="0" applyFont="1" applyFill="1" applyAlignment="1" applyProtection="1">
      <alignment vertical="center"/>
    </xf>
    <xf numFmtId="169" fontId="7" fillId="0" borderId="0" xfId="0" applyNumberFormat="1" applyFont="1" applyFill="1" applyBorder="1" applyAlignment="1" applyProtection="1">
      <alignment horizontal="center" vertical="top"/>
    </xf>
    <xf numFmtId="0" fontId="0" fillId="0" borderId="0" xfId="0" applyNumberFormat="1" applyFill="1" applyAlignment="1" applyProtection="1">
      <alignment horizontal="left" vertical="top" wrapText="1"/>
    </xf>
    <xf numFmtId="174" fontId="6" fillId="0" borderId="0" xfId="149" applyNumberFormat="1" applyFont="1" applyFill="1" applyBorder="1" applyAlignment="1" applyProtection="1">
      <alignment horizontal="right"/>
    </xf>
    <xf numFmtId="169" fontId="8" fillId="0" borderId="0" xfId="0" applyNumberFormat="1" applyFont="1" applyFill="1" applyAlignment="1" applyProtection="1">
      <alignment horizontal="center" vertical="top"/>
    </xf>
    <xf numFmtId="0" fontId="14" fillId="0" borderId="0" xfId="145" applyFont="1" applyFill="1" applyBorder="1" applyAlignment="1" applyProtection="1">
      <alignment horizontal="right"/>
    </xf>
    <xf numFmtId="168" fontId="14" fillId="0" borderId="0" xfId="145" applyNumberFormat="1" applyFont="1" applyFill="1" applyBorder="1" applyAlignment="1" applyProtection="1">
      <alignment horizontal="right"/>
    </xf>
    <xf numFmtId="169" fontId="1" fillId="0" borderId="0" xfId="0" applyNumberFormat="1" applyFont="1" applyFill="1" applyAlignment="1" applyProtection="1">
      <alignment horizontal="center"/>
    </xf>
    <xf numFmtId="0" fontId="1" fillId="0" borderId="0" xfId="0" quotePrefix="1" applyFont="1" applyFill="1" applyBorder="1" applyAlignment="1" applyProtection="1">
      <alignment horizontal="left" wrapText="1"/>
    </xf>
    <xf numFmtId="166" fontId="3" fillId="0" borderId="0" xfId="0" applyNumberFormat="1" applyFont="1" applyFill="1" applyAlignment="1" applyProtection="1">
      <alignment horizontal="center"/>
    </xf>
    <xf numFmtId="169" fontId="8" fillId="0" borderId="0" xfId="63" applyNumberFormat="1" applyFont="1" applyFill="1" applyBorder="1" applyAlignment="1" applyProtection="1">
      <alignment horizontal="center" vertical="top"/>
    </xf>
    <xf numFmtId="0" fontId="1" fillId="0" borderId="0" xfId="0" applyNumberFormat="1" applyFont="1" applyFill="1" applyBorder="1" applyAlignment="1" applyProtection="1">
      <alignment horizontal="left" wrapText="1"/>
    </xf>
    <xf numFmtId="167" fontId="1" fillId="0" borderId="0" xfId="0" applyNumberFormat="1" applyFont="1" applyFill="1" applyBorder="1" applyAlignment="1" applyProtection="1">
      <alignment horizontal="right"/>
    </xf>
    <xf numFmtId="174" fontId="1" fillId="0" borderId="0" xfId="26" applyNumberFormat="1" applyFont="1" applyFill="1" applyBorder="1" applyAlignment="1" applyProtection="1">
      <alignment horizontal="right"/>
    </xf>
    <xf numFmtId="0" fontId="1" fillId="0" borderId="0" xfId="0" applyNumberFormat="1" applyFont="1" applyFill="1" applyBorder="1" applyAlignment="1" applyProtection="1">
      <alignment horizontal="left"/>
    </xf>
    <xf numFmtId="0" fontId="1" fillId="0" borderId="0" xfId="0" quotePrefix="1" applyNumberFormat="1" applyFont="1" applyFill="1" applyBorder="1" applyAlignment="1" applyProtection="1">
      <alignment horizontal="left"/>
    </xf>
    <xf numFmtId="0" fontId="67" fillId="0" borderId="0" xfId="0" applyFont="1" applyFill="1" applyProtection="1"/>
    <xf numFmtId="0" fontId="1" fillId="0" borderId="0" xfId="66" applyNumberFormat="1" applyFont="1" applyFill="1" applyBorder="1" applyAlignment="1" applyProtection="1">
      <alignment horizontal="right"/>
    </xf>
    <xf numFmtId="0" fontId="1" fillId="0" borderId="0" xfId="26" applyFont="1" applyFill="1" applyBorder="1" applyAlignment="1" applyProtection="1">
      <alignment vertical="top" wrapText="1"/>
    </xf>
    <xf numFmtId="0" fontId="1" fillId="0" borderId="0" xfId="26" applyNumberFormat="1" applyFont="1" applyFill="1" applyBorder="1" applyAlignment="1" applyProtection="1"/>
    <xf numFmtId="0" fontId="6" fillId="0" borderId="0" xfId="0" applyFont="1" applyFill="1" applyBorder="1" applyAlignment="1" applyProtection="1">
      <alignment horizontal="left" vertical="top" wrapText="1"/>
    </xf>
    <xf numFmtId="174" fontId="47" fillId="0" borderId="0" xfId="0" applyNumberFormat="1" applyFont="1" applyFill="1" applyBorder="1" applyAlignment="1" applyProtection="1">
      <alignment horizontal="right"/>
    </xf>
    <xf numFmtId="0" fontId="14" fillId="0" borderId="0" xfId="0" applyFont="1" applyFill="1" applyBorder="1" applyAlignment="1" applyProtection="1">
      <alignment horizontal="left" vertical="top" wrapText="1"/>
    </xf>
    <xf numFmtId="0" fontId="47" fillId="0" borderId="0" xfId="0" applyFont="1" applyFill="1" applyAlignment="1" applyProtection="1">
      <alignment horizontal="right"/>
    </xf>
    <xf numFmtId="174" fontId="47" fillId="0" borderId="0" xfId="0" applyNumberFormat="1" applyFont="1" applyFill="1" applyAlignment="1" applyProtection="1">
      <alignment horizontal="right"/>
    </xf>
    <xf numFmtId="0" fontId="1" fillId="0" borderId="0" xfId="66" applyNumberFormat="1" applyFont="1" applyFill="1" applyBorder="1" applyAlignment="1" applyProtection="1">
      <alignment horizontal="left" vertical="top" wrapText="1"/>
    </xf>
    <xf numFmtId="167" fontId="1" fillId="0" borderId="0" xfId="66" applyNumberFormat="1" applyFont="1" applyFill="1" applyBorder="1" applyAlignment="1" applyProtection="1">
      <alignment horizontal="right"/>
    </xf>
    <xf numFmtId="0" fontId="1" fillId="0" borderId="0" xfId="26" applyFont="1" applyFill="1" applyBorder="1" applyAlignment="1" applyProtection="1"/>
    <xf numFmtId="0" fontId="1" fillId="0" borderId="0" xfId="26" applyNumberFormat="1" applyFont="1" applyFill="1" applyBorder="1" applyAlignment="1" applyProtection="1">
      <alignment horizontal="left" vertical="top" wrapText="1"/>
    </xf>
    <xf numFmtId="0" fontId="6" fillId="0" borderId="0" xfId="0" quotePrefix="1" applyFont="1" applyFill="1" applyBorder="1" applyAlignment="1" applyProtection="1">
      <alignment horizontal="left" vertical="center"/>
    </xf>
    <xf numFmtId="166" fontId="8" fillId="0" borderId="0" xfId="0" applyNumberFormat="1" applyFont="1" applyFill="1" applyBorder="1" applyAlignment="1" applyProtection="1">
      <alignment horizontal="center" vertical="top"/>
    </xf>
    <xf numFmtId="174" fontId="6" fillId="0" borderId="0" xfId="66" applyNumberFormat="1" applyFont="1" applyFill="1" applyBorder="1" applyAlignment="1" applyProtection="1">
      <alignment horizontal="right"/>
    </xf>
    <xf numFmtId="0" fontId="6" fillId="0" borderId="0" xfId="0" quotePrefix="1" applyFont="1" applyFill="1" applyBorder="1" applyAlignment="1" applyProtection="1">
      <alignment vertical="top" wrapText="1"/>
    </xf>
    <xf numFmtId="166" fontId="8" fillId="0" borderId="0" xfId="0" applyNumberFormat="1" applyFont="1" applyFill="1" applyBorder="1" applyAlignment="1" applyProtection="1">
      <alignment horizontal="center"/>
    </xf>
    <xf numFmtId="0" fontId="8" fillId="0" borderId="0" xfId="0" applyNumberFormat="1" applyFont="1" applyFill="1" applyBorder="1" applyAlignment="1" applyProtection="1">
      <alignment horizontal="center"/>
    </xf>
    <xf numFmtId="166" fontId="8" fillId="0" borderId="0" xfId="0" applyNumberFormat="1" applyFont="1" applyFill="1" applyAlignment="1" applyProtection="1">
      <alignment horizontal="center"/>
    </xf>
    <xf numFmtId="0" fontId="3" fillId="0" borderId="0" xfId="0" applyNumberFormat="1" applyFont="1" applyFill="1" applyBorder="1" applyAlignment="1" applyProtection="1">
      <alignment horizontal="left"/>
    </xf>
    <xf numFmtId="0" fontId="1" fillId="0" borderId="0" xfId="0" quotePrefix="1" applyNumberFormat="1" applyFont="1" applyFill="1" applyBorder="1" applyAlignment="1" applyProtection="1"/>
    <xf numFmtId="169" fontId="8" fillId="0" borderId="0" xfId="0" applyNumberFormat="1" applyFont="1" applyFill="1" applyAlignment="1" applyProtection="1">
      <alignment horizontal="center"/>
    </xf>
    <xf numFmtId="0" fontId="6" fillId="0" borderId="0" xfId="66" applyNumberFormat="1" applyFont="1" applyFill="1" applyBorder="1" applyAlignment="1" applyProtection="1">
      <alignment horizontal="right"/>
    </xf>
    <xf numFmtId="168" fontId="6" fillId="0" borderId="0" xfId="66" applyNumberFormat="1" applyFont="1" applyFill="1" applyBorder="1" applyAlignment="1" applyProtection="1">
      <alignment horizontal="right"/>
    </xf>
    <xf numFmtId="0" fontId="1" fillId="0" borderId="0" xfId="0" applyNumberFormat="1" applyFont="1" applyFill="1" applyBorder="1" applyAlignment="1" applyProtection="1"/>
    <xf numFmtId="169" fontId="6" fillId="0" borderId="0" xfId="0" applyNumberFormat="1" applyFont="1" applyFill="1" applyAlignment="1" applyProtection="1"/>
    <xf numFmtId="0" fontId="0" fillId="0" borderId="0" xfId="0" applyNumberFormat="1" applyFill="1" applyAlignment="1" applyProtection="1"/>
    <xf numFmtId="169" fontId="6" fillId="0" borderId="0" xfId="0" applyNumberFormat="1" applyFont="1" applyFill="1" applyAlignment="1" applyProtection="1">
      <alignment horizontal="center"/>
    </xf>
    <xf numFmtId="0" fontId="0" fillId="0" borderId="0" xfId="0" applyNumberFormat="1" applyFill="1" applyProtection="1"/>
    <xf numFmtId="174" fontId="7" fillId="0" borderId="0" xfId="66" applyNumberFormat="1" applyFont="1" applyFill="1" applyBorder="1" applyAlignment="1" applyProtection="1">
      <alignment horizontal="right"/>
      <protection locked="0"/>
    </xf>
    <xf numFmtId="174" fontId="6" fillId="0" borderId="0" xfId="149" applyNumberFormat="1" applyFont="1" applyFill="1" applyBorder="1" applyAlignment="1" applyProtection="1">
      <alignment horizontal="right"/>
      <protection locked="0"/>
    </xf>
    <xf numFmtId="169" fontId="3" fillId="0" borderId="0" xfId="0" applyNumberFormat="1" applyFont="1" applyFill="1" applyBorder="1" applyAlignment="1" applyProtection="1">
      <alignment horizontal="center"/>
    </xf>
    <xf numFmtId="0" fontId="84" fillId="0" borderId="0" xfId="0" applyFont="1" applyFill="1" applyBorder="1" applyProtection="1"/>
    <xf numFmtId="174" fontId="85" fillId="0" borderId="0" xfId="0" applyNumberFormat="1" applyFont="1" applyFill="1" applyBorder="1" applyAlignment="1" applyProtection="1">
      <alignment horizontal="right"/>
    </xf>
    <xf numFmtId="0" fontId="5" fillId="0" borderId="0" xfId="0" applyFont="1" applyFill="1" applyBorder="1" applyAlignment="1" applyProtection="1">
      <alignment horizontal="left"/>
    </xf>
    <xf numFmtId="0" fontId="6" fillId="0" borderId="0" xfId="0" quotePrefix="1" applyFont="1" applyFill="1" applyBorder="1" applyAlignment="1" applyProtection="1">
      <alignment horizontal="right" vertical="top" wrapText="1"/>
    </xf>
    <xf numFmtId="0" fontId="63" fillId="0" borderId="0" xfId="0" quotePrefix="1" applyFont="1" applyFill="1" applyBorder="1" applyAlignment="1" applyProtection="1">
      <alignment vertical="top" wrapText="1"/>
    </xf>
    <xf numFmtId="0" fontId="63" fillId="0" borderId="0" xfId="0" quotePrefix="1" applyFont="1" applyFill="1" applyBorder="1" applyAlignment="1" applyProtection="1">
      <alignment horizontal="right" vertical="top" wrapText="1"/>
    </xf>
    <xf numFmtId="174" fontId="63" fillId="0" borderId="0" xfId="0" quotePrefix="1" applyNumberFormat="1" applyFont="1" applyFill="1" applyBorder="1" applyAlignment="1" applyProtection="1">
      <alignment horizontal="right" vertical="top" wrapText="1"/>
    </xf>
    <xf numFmtId="0" fontId="1" fillId="0" borderId="0" xfId="0" applyFont="1" applyFill="1" applyAlignment="1" applyProtection="1">
      <alignment horizontal="left"/>
    </xf>
    <xf numFmtId="0" fontId="10" fillId="0" borderId="0" xfId="0" applyFont="1" applyFill="1" applyProtection="1"/>
    <xf numFmtId="167" fontId="8" fillId="0" borderId="0" xfId="0" applyNumberFormat="1" applyFont="1" applyFill="1" applyBorder="1" applyAlignment="1" applyProtection="1">
      <alignment horizontal="right"/>
    </xf>
    <xf numFmtId="174" fontId="86" fillId="0" borderId="0" xfId="149" applyNumberFormat="1" applyFont="1" applyFill="1" applyBorder="1" applyAlignment="1" applyProtection="1">
      <alignment horizontal="right"/>
    </xf>
    <xf numFmtId="174" fontId="7" fillId="0" borderId="0" xfId="149" applyNumberFormat="1" applyFont="1" applyFill="1" applyBorder="1" applyAlignment="1" applyProtection="1">
      <alignment horizontal="right"/>
    </xf>
    <xf numFmtId="174" fontId="6" fillId="0" borderId="0" xfId="94" applyNumberFormat="1" applyFont="1" applyFill="1" applyBorder="1" applyAlignment="1" applyProtection="1">
      <alignment horizontal="right"/>
    </xf>
    <xf numFmtId="174" fontId="6" fillId="0" borderId="0" xfId="0" applyNumberFormat="1" applyFont="1" applyFill="1" applyBorder="1" applyAlignment="1" applyProtection="1">
      <alignment horizontal="right"/>
    </xf>
    <xf numFmtId="169" fontId="87" fillId="0" borderId="15" xfId="0" applyNumberFormat="1" applyFont="1" applyFill="1" applyBorder="1" applyAlignment="1" applyProtection="1">
      <alignment vertical="center"/>
    </xf>
    <xf numFmtId="0" fontId="1" fillId="0" borderId="11" xfId="0" applyFont="1" applyFill="1" applyBorder="1" applyAlignment="1" applyProtection="1">
      <alignment horizontal="right" vertical="center"/>
    </xf>
    <xf numFmtId="167" fontId="1" fillId="0" borderId="11" xfId="0" applyNumberFormat="1" applyFont="1" applyFill="1" applyBorder="1" applyAlignment="1" applyProtection="1">
      <alignment horizontal="right" vertical="center"/>
    </xf>
    <xf numFmtId="174" fontId="85" fillId="0" borderId="11" xfId="0" applyNumberFormat="1" applyFont="1" applyFill="1" applyBorder="1" applyAlignment="1" applyProtection="1">
      <alignment horizontal="right" vertical="center"/>
    </xf>
    <xf numFmtId="169" fontId="88" fillId="0" borderId="0" xfId="0" applyNumberFormat="1" applyFont="1" applyFill="1" applyAlignment="1" applyProtection="1">
      <alignment horizontal="center"/>
    </xf>
    <xf numFmtId="0" fontId="20" fillId="0" borderId="0" xfId="0" applyFont="1" applyFill="1" applyAlignment="1" applyProtection="1">
      <alignment horizontal="right"/>
    </xf>
    <xf numFmtId="167" fontId="1" fillId="0" borderId="0" xfId="0" applyNumberFormat="1" applyFont="1" applyFill="1" applyAlignment="1" applyProtection="1">
      <alignment horizontal="right"/>
    </xf>
    <xf numFmtId="174" fontId="85" fillId="0" borderId="0" xfId="0" applyNumberFormat="1" applyFont="1" applyFill="1" applyAlignment="1" applyProtection="1">
      <alignment horizontal="right"/>
    </xf>
    <xf numFmtId="167" fontId="1" fillId="0" borderId="0" xfId="0" applyNumberFormat="1" applyFont="1" applyFill="1" applyProtection="1"/>
    <xf numFmtId="0" fontId="1" fillId="0" borderId="0" xfId="0" applyNumberFormat="1" applyFont="1" applyFill="1" applyAlignment="1" applyProtection="1"/>
    <xf numFmtId="0" fontId="1" fillId="0" borderId="0" xfId="0" applyNumberFormat="1" applyFont="1" applyFill="1" applyAlignment="1" applyProtection="1">
      <alignment horizontal="right"/>
    </xf>
    <xf numFmtId="0" fontId="1" fillId="0" borderId="0" xfId="0" applyNumberFormat="1" applyFont="1" applyFill="1" applyProtection="1"/>
    <xf numFmtId="174" fontId="6" fillId="0" borderId="0" xfId="94" applyNumberFormat="1" applyFont="1" applyFill="1" applyBorder="1" applyAlignment="1" applyProtection="1">
      <alignment horizontal="right"/>
      <protection locked="0"/>
    </xf>
    <xf numFmtId="166" fontId="8" fillId="0" borderId="0" xfId="145" applyNumberFormat="1" applyFont="1" applyFill="1" applyAlignment="1" applyProtection="1">
      <alignment horizontal="center"/>
    </xf>
    <xf numFmtId="0" fontId="3" fillId="0" borderId="0" xfId="145" applyNumberFormat="1" applyFont="1" applyFill="1" applyBorder="1" applyAlignment="1" applyProtection="1">
      <alignment horizontal="left"/>
    </xf>
    <xf numFmtId="0" fontId="3" fillId="0" borderId="0" xfId="145" applyNumberFormat="1" applyFont="1" applyFill="1" applyBorder="1" applyAlignment="1" applyProtection="1">
      <alignment horizontal="right"/>
    </xf>
    <xf numFmtId="168" fontId="1" fillId="0" borderId="0" xfId="145" applyNumberFormat="1" applyFont="1" applyFill="1" applyBorder="1" applyAlignment="1" applyProtection="1">
      <alignment horizontal="right"/>
    </xf>
    <xf numFmtId="0" fontId="65" fillId="0" borderId="0" xfId="145" applyFill="1" applyProtection="1"/>
    <xf numFmtId="169" fontId="8" fillId="0" borderId="0" xfId="145" applyNumberFormat="1" applyFont="1" applyFill="1" applyAlignment="1" applyProtection="1">
      <alignment horizontal="center"/>
    </xf>
    <xf numFmtId="0" fontId="1" fillId="0" borderId="0" xfId="145" quotePrefix="1" applyNumberFormat="1" applyFont="1" applyFill="1" applyBorder="1" applyAlignment="1" applyProtection="1">
      <alignment wrapText="1"/>
    </xf>
    <xf numFmtId="0" fontId="1" fillId="0" borderId="0" xfId="145" quotePrefix="1" applyNumberFormat="1" applyFont="1" applyFill="1" applyBorder="1" applyAlignment="1" applyProtection="1">
      <alignment horizontal="right" wrapText="1"/>
    </xf>
    <xf numFmtId="174" fontId="1" fillId="0" borderId="0" xfId="145" quotePrefix="1" applyNumberFormat="1" applyFont="1" applyFill="1" applyBorder="1" applyAlignment="1" applyProtection="1">
      <alignment horizontal="right" wrapText="1"/>
    </xf>
    <xf numFmtId="0" fontId="65" fillId="0" borderId="0" xfId="145" applyFont="1" applyFill="1" applyProtection="1"/>
    <xf numFmtId="0" fontId="6" fillId="0" borderId="0" xfId="0" applyNumberFormat="1" applyFont="1" applyFill="1" applyBorder="1" applyAlignment="1" applyProtection="1">
      <alignment horizontal="center"/>
    </xf>
    <xf numFmtId="0" fontId="6" fillId="0" borderId="0" xfId="0" quotePrefix="1" applyNumberFormat="1" applyFont="1" applyFill="1" applyBorder="1" applyAlignment="1" applyProtection="1">
      <alignment wrapText="1"/>
    </xf>
    <xf numFmtId="0" fontId="6" fillId="0" borderId="0" xfId="0" quotePrefix="1" applyNumberFormat="1" applyFont="1" applyFill="1" applyBorder="1" applyAlignment="1" applyProtection="1">
      <alignment horizontal="right" wrapText="1"/>
    </xf>
    <xf numFmtId="174" fontId="6" fillId="0" borderId="0" xfId="0" quotePrefix="1" applyNumberFormat="1" applyFont="1" applyFill="1" applyBorder="1" applyAlignment="1" applyProtection="1">
      <alignment horizontal="right" wrapText="1"/>
    </xf>
    <xf numFmtId="0" fontId="6" fillId="0" borderId="0" xfId="0" applyNumberFormat="1" applyFont="1" applyFill="1" applyBorder="1" applyAlignment="1" applyProtection="1"/>
    <xf numFmtId="169" fontId="5" fillId="0" borderId="0" xfId="145" applyNumberFormat="1" applyFont="1" applyFill="1" applyAlignment="1" applyProtection="1">
      <alignment horizontal="center"/>
    </xf>
    <xf numFmtId="0" fontId="6" fillId="0" borderId="0" xfId="145" quotePrefix="1" applyFont="1" applyFill="1" applyAlignment="1" applyProtection="1">
      <alignment vertical="top" wrapText="1"/>
    </xf>
    <xf numFmtId="0" fontId="6" fillId="0" borderId="0" xfId="145" quotePrefix="1" applyFont="1" applyFill="1" applyAlignment="1" applyProtection="1">
      <alignment horizontal="right" vertical="top" wrapText="1"/>
    </xf>
    <xf numFmtId="174" fontId="6" fillId="0" borderId="0" xfId="145" quotePrefix="1" applyNumberFormat="1" applyFont="1" applyFill="1" applyAlignment="1" applyProtection="1">
      <alignment horizontal="right" vertical="top" wrapText="1"/>
    </xf>
    <xf numFmtId="168" fontId="6" fillId="0" borderId="0" xfId="146" applyNumberFormat="1" applyFont="1" applyFill="1" applyBorder="1" applyAlignment="1" applyProtection="1">
      <alignment horizontal="left"/>
    </xf>
    <xf numFmtId="168" fontId="65" fillId="0" borderId="0" xfId="145" applyNumberFormat="1" applyFill="1" applyProtection="1"/>
    <xf numFmtId="0" fontId="1" fillId="0" borderId="0" xfId="0" applyFont="1" applyFill="1" applyBorder="1" applyAlignment="1" applyProtection="1">
      <alignment horizontal="left"/>
    </xf>
    <xf numFmtId="0" fontId="1" fillId="0" borderId="0" xfId="95" applyNumberFormat="1" applyFont="1" applyFill="1" applyBorder="1" applyAlignment="1" applyProtection="1">
      <alignment horizontal="left" vertical="top" wrapText="1"/>
    </xf>
    <xf numFmtId="0" fontId="65" fillId="0" borderId="0" xfId="95" applyFill="1" applyAlignment="1" applyProtection="1">
      <alignment horizontal="right"/>
    </xf>
    <xf numFmtId="168" fontId="1" fillId="0" borderId="0" xfId="95" applyNumberFormat="1" applyFont="1" applyFill="1" applyBorder="1" applyAlignment="1" applyProtection="1">
      <alignment horizontal="right"/>
    </xf>
    <xf numFmtId="174" fontId="1" fillId="0" borderId="0" xfId="95" applyNumberFormat="1" applyFont="1" applyFill="1" applyBorder="1" applyAlignment="1" applyProtection="1">
      <alignment horizontal="right"/>
    </xf>
    <xf numFmtId="0" fontId="65" fillId="0" borderId="0" xfId="95" applyFill="1" applyProtection="1"/>
    <xf numFmtId="174" fontId="1" fillId="0" borderId="0" xfId="94" applyNumberFormat="1" applyFont="1" applyFill="1" applyBorder="1" applyAlignment="1" applyProtection="1">
      <alignment horizontal="right"/>
    </xf>
    <xf numFmtId="0" fontId="10" fillId="0" borderId="0" xfId="94" applyNumberFormat="1" applyFont="1" applyFill="1" applyBorder="1" applyAlignment="1" applyProtection="1">
      <alignment vertical="top" wrapText="1"/>
    </xf>
    <xf numFmtId="0" fontId="10" fillId="0" borderId="0" xfId="62" applyNumberFormat="1" applyFont="1" applyFill="1" applyBorder="1" applyAlignment="1" applyProtection="1">
      <alignment vertical="top" wrapText="1"/>
    </xf>
    <xf numFmtId="168" fontId="1" fillId="0" borderId="0" xfId="62" applyNumberFormat="1" applyFont="1" applyFill="1" applyBorder="1" applyAlignment="1" applyProtection="1">
      <alignment horizontal="right"/>
    </xf>
    <xf numFmtId="0" fontId="1" fillId="0" borderId="0" xfId="95" applyFont="1" applyFill="1" applyBorder="1" applyAlignment="1" applyProtection="1">
      <alignment horizontal="left" vertical="top" wrapText="1"/>
    </xf>
    <xf numFmtId="0" fontId="63" fillId="0" borderId="0" xfId="94" applyNumberFormat="1" applyFont="1" applyFill="1" applyBorder="1" applyAlignment="1" applyProtection="1">
      <alignment horizontal="right"/>
    </xf>
    <xf numFmtId="168" fontId="63" fillId="0" borderId="0" xfId="95" applyNumberFormat="1" applyFont="1" applyFill="1" applyBorder="1" applyAlignment="1" applyProtection="1">
      <alignment horizontal="right"/>
    </xf>
    <xf numFmtId="0" fontId="1" fillId="0" borderId="0" xfId="95" applyFont="1" applyFill="1" applyProtection="1"/>
    <xf numFmtId="0" fontId="1" fillId="0" borderId="0" xfId="95" quotePrefix="1" applyFont="1" applyFill="1" applyBorder="1" applyAlignment="1" applyProtection="1"/>
    <xf numFmtId="0" fontId="1" fillId="0" borderId="0" xfId="95" quotePrefix="1" applyFont="1" applyFill="1" applyBorder="1" applyAlignment="1" applyProtection="1">
      <alignment vertical="top" wrapText="1"/>
    </xf>
    <xf numFmtId="0" fontId="1" fillId="0" borderId="0" xfId="94" applyNumberFormat="1" applyFont="1" applyFill="1" applyBorder="1" applyAlignment="1" applyProtection="1">
      <alignment horizontal="right"/>
    </xf>
    <xf numFmtId="0" fontId="1" fillId="0" borderId="0" xfId="95" applyFont="1" applyFill="1" applyBorder="1" applyProtection="1"/>
    <xf numFmtId="0" fontId="1" fillId="0" borderId="0" xfId="95" applyNumberFormat="1" applyFont="1" applyFill="1" applyBorder="1" applyAlignment="1" applyProtection="1">
      <alignment vertical="top" wrapText="1"/>
    </xf>
    <xf numFmtId="0" fontId="1" fillId="0" borderId="0" xfId="95" applyNumberFormat="1" applyFont="1" applyFill="1" applyBorder="1" applyAlignment="1" applyProtection="1">
      <alignment horizontal="right"/>
    </xf>
    <xf numFmtId="0" fontId="65" fillId="0" borderId="0" xfId="95" applyFill="1" applyBorder="1" applyProtection="1"/>
    <xf numFmtId="0" fontId="1" fillId="0" borderId="0" xfId="95" applyNumberFormat="1" applyFont="1" applyFill="1" applyBorder="1" applyAlignment="1" applyProtection="1"/>
    <xf numFmtId="0" fontId="65" fillId="0" borderId="0" xfId="95" applyFont="1" applyFill="1" applyBorder="1" applyProtection="1"/>
    <xf numFmtId="168" fontId="1" fillId="0" borderId="0" xfId="0" applyNumberFormat="1" applyFont="1" applyFill="1" applyProtection="1"/>
    <xf numFmtId="169" fontId="1" fillId="0" borderId="0" xfId="0" applyNumberFormat="1" applyFont="1" applyFill="1" applyBorder="1" applyAlignment="1" applyProtection="1">
      <alignment horizontal="center" vertical="center"/>
    </xf>
    <xf numFmtId="168" fontId="1" fillId="0" borderId="0" xfId="0" applyNumberFormat="1" applyFont="1" applyFill="1" applyBorder="1" applyAlignment="1" applyProtection="1">
      <alignment horizontal="right" vertical="center"/>
    </xf>
    <xf numFmtId="174" fontId="1" fillId="0" borderId="0" xfId="0" applyNumberFormat="1" applyFont="1" applyFill="1" applyBorder="1" applyAlignment="1" applyProtection="1">
      <alignment horizontal="right" vertical="center"/>
    </xf>
    <xf numFmtId="174" fontId="3" fillId="0" borderId="0" xfId="0" applyNumberFormat="1" applyFont="1" applyFill="1" applyBorder="1" applyAlignment="1" applyProtection="1">
      <alignment horizontal="right" vertical="center"/>
    </xf>
    <xf numFmtId="0" fontId="33" fillId="0" borderId="0" xfId="84" applyNumberFormat="1" applyFont="1" applyFill="1" applyBorder="1" applyAlignment="1" applyProtection="1">
      <alignment horizontal="left" vertical="top" wrapText="1"/>
    </xf>
    <xf numFmtId="174" fontId="3" fillId="0" borderId="0" xfId="62" applyNumberFormat="1" applyFont="1" applyFill="1" applyBorder="1" applyAlignment="1" applyProtection="1">
      <alignment horizontal="right"/>
    </xf>
    <xf numFmtId="174" fontId="1" fillId="0" borderId="0" xfId="95" applyNumberFormat="1" applyFont="1" applyFill="1" applyBorder="1" applyAlignment="1" applyProtection="1">
      <alignment horizontal="right"/>
      <protection locked="0"/>
    </xf>
    <xf numFmtId="174" fontId="1" fillId="0" borderId="0" xfId="94" applyNumberFormat="1" applyFont="1" applyFill="1" applyBorder="1" applyAlignment="1" applyProtection="1">
      <alignment horizontal="right"/>
      <protection locked="0"/>
    </xf>
    <xf numFmtId="174" fontId="65" fillId="0" borderId="0" xfId="94" applyNumberFormat="1" applyFont="1" applyFill="1" applyBorder="1" applyAlignment="1" applyProtection="1">
      <alignment horizontal="right"/>
      <protection locked="0"/>
    </xf>
    <xf numFmtId="174" fontId="47" fillId="0" borderId="0" xfId="0" applyNumberFormat="1" applyFont="1" applyFill="1" applyBorder="1" applyAlignment="1" applyProtection="1">
      <alignment horizontal="right"/>
      <protection locked="0"/>
    </xf>
    <xf numFmtId="173" fontId="4" fillId="0" borderId="0" xfId="149" applyNumberFormat="1" applyFont="1" applyFill="1" applyBorder="1" applyAlignment="1" applyProtection="1">
      <alignment horizontal="center"/>
    </xf>
    <xf numFmtId="173" fontId="5" fillId="0" borderId="0" xfId="149" applyNumberFormat="1" applyFont="1" applyFill="1" applyBorder="1" applyAlignment="1" applyProtection="1">
      <alignment horizontal="left"/>
    </xf>
    <xf numFmtId="165" fontId="4" fillId="0" borderId="0" xfId="149" applyFont="1" applyFill="1" applyBorder="1" applyAlignment="1" applyProtection="1">
      <alignment horizontal="right"/>
    </xf>
    <xf numFmtId="168" fontId="4" fillId="0" borderId="0" xfId="149" applyNumberFormat="1" applyFont="1" applyFill="1" applyBorder="1" applyAlignment="1" applyProtection="1">
      <alignment horizontal="right"/>
    </xf>
    <xf numFmtId="174" fontId="4" fillId="0" borderId="0" xfId="149" applyNumberFormat="1" applyFont="1" applyFill="1" applyBorder="1" applyAlignment="1" applyProtection="1">
      <alignment horizontal="right"/>
    </xf>
    <xf numFmtId="39" fontId="4" fillId="0" borderId="0" xfId="149" applyNumberFormat="1" applyFont="1" applyFill="1" applyBorder="1" applyAlignment="1" applyProtection="1">
      <alignment horizontal="right"/>
    </xf>
    <xf numFmtId="168" fontId="6" fillId="0" borderId="0" xfId="149" applyNumberFormat="1" applyFont="1" applyFill="1" applyBorder="1" applyAlignment="1" applyProtection="1">
      <alignment horizontal="right"/>
    </xf>
    <xf numFmtId="169" fontId="6" fillId="0" borderId="0" xfId="149" applyNumberFormat="1" applyFont="1" applyFill="1" applyBorder="1" applyAlignment="1" applyProtection="1">
      <alignment horizontal="right" vertical="top"/>
    </xf>
    <xf numFmtId="0" fontId="1" fillId="0" borderId="0" xfId="146" applyNumberFormat="1" applyFont="1" applyFill="1" applyBorder="1" applyAlignment="1" applyProtection="1">
      <alignment vertical="top" wrapText="1"/>
    </xf>
    <xf numFmtId="1" fontId="6" fillId="0" borderId="0" xfId="0" applyNumberFormat="1" applyFont="1" applyFill="1" applyAlignment="1" applyProtection="1">
      <alignment horizontal="center"/>
    </xf>
    <xf numFmtId="1" fontId="8" fillId="0" borderId="0" xfId="62" applyNumberFormat="1" applyFont="1" applyFill="1" applyBorder="1" applyAlignment="1" applyProtection="1">
      <alignment horizontal="center" vertical="top"/>
    </xf>
    <xf numFmtId="0" fontId="14" fillId="0" borderId="0" xfId="0" applyFont="1" applyFill="1" applyBorder="1" applyAlignment="1" applyProtection="1">
      <alignment horizontal="left" vertical="top"/>
    </xf>
    <xf numFmtId="0" fontId="14" fillId="0" borderId="0" xfId="0" applyFont="1" applyFill="1" applyBorder="1" applyAlignment="1" applyProtection="1">
      <alignment horizontal="right"/>
    </xf>
    <xf numFmtId="4" fontId="14" fillId="0" borderId="0" xfId="0" applyNumberFormat="1" applyFont="1" applyFill="1" applyBorder="1" applyAlignment="1" applyProtection="1">
      <alignment horizontal="right"/>
    </xf>
    <xf numFmtId="4" fontId="31" fillId="0" borderId="0" xfId="0" applyNumberFormat="1" applyFont="1" applyFill="1" applyBorder="1" applyAlignment="1" applyProtection="1">
      <alignment horizontal="right"/>
    </xf>
    <xf numFmtId="0" fontId="14" fillId="0" borderId="0" xfId="0" applyFont="1" applyFill="1" applyBorder="1" applyAlignment="1" applyProtection="1">
      <alignment vertical="top" wrapText="1"/>
    </xf>
    <xf numFmtId="49" fontId="1" fillId="0" borderId="0" xfId="0" applyNumberFormat="1" applyFont="1" applyFill="1" applyBorder="1" applyAlignment="1" applyProtection="1">
      <alignment horizontal="left" vertical="top" wrapText="1"/>
    </xf>
    <xf numFmtId="174" fontId="57" fillId="0" borderId="0" xfId="0" applyNumberFormat="1" applyFont="1" applyFill="1" applyBorder="1" applyAlignment="1" applyProtection="1">
      <alignment horizontal="right"/>
    </xf>
    <xf numFmtId="49" fontId="1" fillId="0" borderId="0" xfId="0" quotePrefix="1" applyNumberFormat="1" applyFont="1" applyFill="1" applyBorder="1" applyAlignment="1" applyProtection="1">
      <alignment horizontal="left" vertical="top" wrapText="1"/>
    </xf>
    <xf numFmtId="0" fontId="1" fillId="0" borderId="0" xfId="0" applyFont="1" applyFill="1" applyBorder="1" applyAlignment="1" applyProtection="1">
      <alignment horizontal="left" vertical="top"/>
    </xf>
    <xf numFmtId="4" fontId="1" fillId="0" borderId="0" xfId="0" applyNumberFormat="1" applyFont="1" applyFill="1" applyBorder="1" applyAlignment="1" applyProtection="1">
      <alignment horizontal="right"/>
    </xf>
    <xf numFmtId="0" fontId="14" fillId="0" borderId="0" xfId="0" applyFont="1" applyFill="1" applyBorder="1" applyAlignment="1" applyProtection="1">
      <alignment vertical="top"/>
    </xf>
    <xf numFmtId="1" fontId="1" fillId="0" borderId="0" xfId="44" applyFont="1" applyFill="1" applyBorder="1" applyAlignment="1" applyProtection="1">
      <alignment horizontal="left" vertical="top" wrapText="1"/>
    </xf>
    <xf numFmtId="0" fontId="14" fillId="0" borderId="0" xfId="0" applyFont="1" applyFill="1" applyBorder="1" applyAlignment="1" applyProtection="1">
      <alignment wrapText="1"/>
    </xf>
    <xf numFmtId="174" fontId="33" fillId="0" borderId="0" xfId="0" applyNumberFormat="1" applyFont="1" applyFill="1" applyBorder="1" applyAlignment="1" applyProtection="1">
      <alignment horizontal="right"/>
    </xf>
    <xf numFmtId="1" fontId="6" fillId="0" borderId="0" xfId="0" applyNumberFormat="1" applyFont="1" applyFill="1" applyAlignment="1" applyProtection="1"/>
    <xf numFmtId="0" fontId="5" fillId="0" borderId="0" xfId="0" applyNumberFormat="1" applyFont="1" applyFill="1" applyBorder="1" applyAlignment="1" applyProtection="1">
      <alignment wrapText="1"/>
    </xf>
    <xf numFmtId="174" fontId="5" fillId="0" borderId="0" xfId="94" applyNumberFormat="1" applyFont="1" applyFill="1" applyBorder="1" applyAlignment="1" applyProtection="1">
      <alignment horizontal="right"/>
    </xf>
    <xf numFmtId="0" fontId="63" fillId="0" borderId="0" xfId="0" quotePrefix="1" applyNumberFormat="1" applyFont="1" applyFill="1" applyBorder="1" applyAlignment="1" applyProtection="1">
      <alignment vertical="top"/>
    </xf>
    <xf numFmtId="0" fontId="63" fillId="0" borderId="0" xfId="0" quotePrefix="1" applyNumberFormat="1" applyFont="1" applyFill="1" applyBorder="1" applyAlignment="1" applyProtection="1">
      <alignment horizontal="right" vertical="top"/>
    </xf>
    <xf numFmtId="174" fontId="63" fillId="0" borderId="0" xfId="0" quotePrefix="1" applyNumberFormat="1" applyFont="1" applyFill="1" applyBorder="1" applyAlignment="1" applyProtection="1">
      <alignment horizontal="right" vertical="top"/>
    </xf>
    <xf numFmtId="4" fontId="0" fillId="0" borderId="0" xfId="0" applyNumberFormat="1" applyAlignment="1" applyProtection="1">
      <alignment horizontal="right"/>
    </xf>
    <xf numFmtId="0" fontId="6" fillId="0" borderId="0" xfId="0" quotePrefix="1" applyFont="1" applyFill="1" applyBorder="1" applyAlignment="1" applyProtection="1"/>
    <xf numFmtId="168" fontId="0" fillId="0" borderId="0" xfId="0" applyNumberFormat="1" applyAlignment="1" applyProtection="1">
      <alignment horizontal="right"/>
    </xf>
    <xf numFmtId="0" fontId="6" fillId="0" borderId="0" xfId="0" quotePrefix="1" applyNumberFormat="1" applyFont="1" applyFill="1" applyBorder="1" applyAlignment="1" applyProtection="1">
      <alignment horizontal="left" vertical="top" wrapText="1"/>
    </xf>
    <xf numFmtId="174" fontId="0" fillId="0" borderId="0" xfId="0" applyNumberFormat="1" applyAlignment="1" applyProtection="1">
      <alignment horizontal="right"/>
      <protection locked="0"/>
    </xf>
    <xf numFmtId="174" fontId="14" fillId="0" borderId="0" xfId="66" applyNumberFormat="1" applyFont="1" applyFill="1" applyAlignment="1" applyProtection="1">
      <alignment horizontal="right"/>
      <protection locked="0"/>
    </xf>
    <xf numFmtId="0" fontId="5" fillId="0" borderId="0" xfId="150" applyNumberFormat="1" applyFont="1" applyFill="1" applyBorder="1" applyAlignment="1" applyProtection="1">
      <alignment horizontal="left" vertical="top" wrapText="1"/>
    </xf>
    <xf numFmtId="174" fontId="84" fillId="0" borderId="0" xfId="94" applyNumberFormat="1" applyFont="1" applyFill="1" applyBorder="1" applyAlignment="1" applyProtection="1">
      <alignment horizontal="right"/>
    </xf>
    <xf numFmtId="0" fontId="6" fillId="0" borderId="0" xfId="150" applyNumberFormat="1" applyFont="1" applyFill="1" applyBorder="1" applyAlignment="1" applyProtection="1">
      <alignment vertical="top" wrapText="1"/>
    </xf>
    <xf numFmtId="0" fontId="6" fillId="0" borderId="0" xfId="150" applyNumberFormat="1" applyFont="1" applyFill="1" applyBorder="1" applyAlignment="1" applyProtection="1">
      <alignment horizontal="right" vertical="top" wrapText="1"/>
    </xf>
    <xf numFmtId="174" fontId="6" fillId="0" borderId="0" xfId="150" applyNumberFormat="1" applyFont="1" applyFill="1" applyBorder="1" applyAlignment="1" applyProtection="1">
      <alignment horizontal="right" vertical="top" wrapText="1"/>
    </xf>
    <xf numFmtId="0" fontId="6" fillId="0" borderId="0" xfId="150" quotePrefix="1" applyFont="1" applyFill="1" applyAlignment="1" applyProtection="1">
      <alignment vertical="top" wrapText="1"/>
    </xf>
    <xf numFmtId="0" fontId="6" fillId="0" borderId="0" xfId="150" applyFont="1" applyFill="1" applyAlignment="1" applyProtection="1">
      <alignment horizontal="right" vertical="top" wrapText="1"/>
    </xf>
    <xf numFmtId="174" fontId="6" fillId="0" borderId="0" xfId="150" applyNumberFormat="1" applyFont="1" applyFill="1" applyAlignment="1" applyProtection="1">
      <alignment horizontal="right" vertical="top" wrapText="1"/>
    </xf>
    <xf numFmtId="0" fontId="6" fillId="0" borderId="0" xfId="27" applyNumberFormat="1" applyFont="1" applyFill="1" applyBorder="1" applyAlignment="1" applyProtection="1">
      <alignment horizontal="left" vertical="top" wrapText="1"/>
    </xf>
    <xf numFmtId="0" fontId="1" fillId="0" borderId="0" xfId="145" applyFont="1" applyFill="1" applyAlignment="1" applyProtection="1">
      <alignment horizontal="right"/>
    </xf>
    <xf numFmtId="168" fontId="1" fillId="0" borderId="0" xfId="145" applyNumberFormat="1" applyFont="1" applyFill="1" applyAlignment="1" applyProtection="1">
      <alignment horizontal="right"/>
    </xf>
    <xf numFmtId="174" fontId="65" fillId="0" borderId="0" xfId="145" applyNumberFormat="1" applyFont="1" applyFill="1" applyAlignment="1" applyProtection="1">
      <alignment horizontal="right"/>
    </xf>
    <xf numFmtId="0" fontId="63" fillId="0" borderId="0" xfId="145" applyNumberFormat="1" applyFont="1" applyFill="1" applyBorder="1" applyAlignment="1" applyProtection="1">
      <alignment horizontal="left" vertical="top" wrapText="1"/>
    </xf>
    <xf numFmtId="0" fontId="14" fillId="0" borderId="0" xfId="145" applyFont="1" applyAlignment="1" applyProtection="1">
      <alignment horizontal="right"/>
    </xf>
    <xf numFmtId="168" fontId="14" fillId="0" borderId="0" xfId="145" applyNumberFormat="1" applyFont="1" applyBorder="1" applyAlignment="1" applyProtection="1">
      <alignment horizontal="right"/>
    </xf>
    <xf numFmtId="0" fontId="14" fillId="0" borderId="0" xfId="145" applyFont="1" applyFill="1" applyAlignment="1" applyProtection="1">
      <alignment horizontal="left" vertical="top" wrapText="1"/>
    </xf>
    <xf numFmtId="0" fontId="65" fillId="0" borderId="0" xfId="0" applyFont="1" applyAlignment="1" applyProtection="1">
      <alignment wrapText="1"/>
    </xf>
    <xf numFmtId="4" fontId="65" fillId="0" borderId="0" xfId="0" applyNumberFormat="1" applyFont="1" applyAlignment="1" applyProtection="1">
      <alignment horizontal="right"/>
    </xf>
    <xf numFmtId="168" fontId="65" fillId="0" borderId="0" xfId="0" applyNumberFormat="1" applyFont="1" applyAlignment="1" applyProtection="1">
      <alignment horizontal="right"/>
    </xf>
    <xf numFmtId="168" fontId="47" fillId="0" borderId="0" xfId="145" applyNumberFormat="1" applyFont="1" applyFill="1" applyBorder="1" applyAlignment="1" applyProtection="1">
      <alignment horizontal="right"/>
    </xf>
    <xf numFmtId="9" fontId="0" fillId="0" borderId="0" xfId="0" applyNumberFormat="1" applyFill="1" applyAlignment="1" applyProtection="1">
      <alignment horizontal="right"/>
    </xf>
    <xf numFmtId="174" fontId="1" fillId="0" borderId="0" xfId="145" applyNumberFormat="1" applyFont="1" applyFill="1" applyAlignment="1" applyProtection="1">
      <alignment horizontal="right"/>
      <protection locked="0"/>
    </xf>
    <xf numFmtId="174" fontId="83" fillId="0" borderId="0" xfId="0" applyNumberFormat="1" applyFont="1" applyAlignment="1" applyProtection="1">
      <alignment horizontal="right"/>
      <protection locked="0"/>
    </xf>
    <xf numFmtId="174" fontId="14" fillId="0" borderId="0" xfId="94" applyNumberFormat="1" applyFont="1" applyFill="1" applyAlignment="1" applyProtection="1">
      <alignment horizontal="right"/>
      <protection locked="0"/>
    </xf>
    <xf numFmtId="174" fontId="65" fillId="0" borderId="0" xfId="0" applyNumberFormat="1" applyFont="1" applyAlignment="1" applyProtection="1">
      <alignment horizontal="right"/>
      <protection locked="0"/>
    </xf>
    <xf numFmtId="0" fontId="63" fillId="0" borderId="0" xfId="0" applyNumberFormat="1" applyFont="1" applyFill="1" applyAlignment="1" applyProtection="1">
      <alignment vertical="top" wrapText="1"/>
    </xf>
    <xf numFmtId="0" fontId="85" fillId="0" borderId="0" xfId="0" applyFont="1" applyFill="1" applyAlignment="1" applyProtection="1">
      <alignment horizontal="right"/>
    </xf>
    <xf numFmtId="168" fontId="10" fillId="0" borderId="0" xfId="0" applyNumberFormat="1" applyFont="1" applyFill="1" applyBorder="1" applyAlignment="1" applyProtection="1">
      <alignment horizontal="right"/>
    </xf>
    <xf numFmtId="174" fontId="65" fillId="0" borderId="0" xfId="0" applyNumberFormat="1" applyFont="1" applyFill="1" applyBorder="1" applyAlignment="1" applyProtection="1">
      <alignment horizontal="right"/>
    </xf>
    <xf numFmtId="0" fontId="31" fillId="0" borderId="0" xfId="0" applyFont="1" applyFill="1" applyAlignment="1" applyProtection="1">
      <alignment horizontal="left" vertical="top" wrapText="1"/>
    </xf>
    <xf numFmtId="0" fontId="6" fillId="0" borderId="0" xfId="94" applyNumberFormat="1" applyFont="1" applyFill="1" applyBorder="1" applyAlignment="1" applyProtection="1">
      <alignment horizontal="right"/>
    </xf>
    <xf numFmtId="0" fontId="64" fillId="0" borderId="0" xfId="145" applyFont="1" applyFill="1" applyAlignment="1" applyProtection="1">
      <alignment vertical="top" wrapText="1"/>
    </xf>
    <xf numFmtId="0" fontId="31" fillId="0" borderId="0" xfId="145" applyFont="1" applyFill="1" applyAlignment="1" applyProtection="1">
      <alignment horizontal="left" vertical="top" wrapText="1"/>
    </xf>
    <xf numFmtId="174" fontId="85" fillId="0" borderId="0" xfId="0" applyNumberFormat="1" applyFont="1" applyFill="1" applyBorder="1" applyAlignment="1" applyProtection="1">
      <alignment horizontal="right"/>
      <protection locked="0"/>
    </xf>
    <xf numFmtId="174" fontId="5" fillId="0" borderId="0" xfId="149" applyNumberFormat="1" applyFont="1" applyFill="1" applyBorder="1" applyAlignment="1" applyProtection="1">
      <alignment horizontal="right"/>
    </xf>
    <xf numFmtId="168" fontId="6" fillId="0" borderId="0" xfId="149" applyNumberFormat="1" applyFont="1" applyFill="1" applyBorder="1" applyAlignment="1" applyProtection="1">
      <alignment horizontal="left"/>
    </xf>
    <xf numFmtId="0" fontId="6" fillId="0" borderId="0" xfId="94" applyNumberFormat="1" applyFont="1" applyFill="1" applyBorder="1" applyAlignment="1" applyProtection="1">
      <alignment horizontal="left" vertical="top" wrapText="1"/>
    </xf>
    <xf numFmtId="167" fontId="1" fillId="0" borderId="0" xfId="0" applyNumberFormat="1" applyFont="1" applyFill="1" applyBorder="1" applyAlignment="1" applyProtection="1">
      <alignment horizontal="left"/>
    </xf>
    <xf numFmtId="0" fontId="6" fillId="0" borderId="0" xfId="0" applyFont="1" applyFill="1" applyBorder="1" applyAlignment="1" applyProtection="1">
      <alignment vertical="top"/>
    </xf>
    <xf numFmtId="0" fontId="6" fillId="0" borderId="0" xfId="0" applyFont="1" applyFill="1" applyBorder="1" applyAlignment="1" applyProtection="1"/>
    <xf numFmtId="169" fontId="8" fillId="0" borderId="0" xfId="146" applyNumberFormat="1" applyFont="1" applyFill="1" applyBorder="1" applyAlignment="1" applyProtection="1">
      <alignment horizontal="center" vertical="top"/>
    </xf>
    <xf numFmtId="0" fontId="14" fillId="0" borderId="0" xfId="146" applyNumberFormat="1" applyFont="1" applyFill="1" applyBorder="1" applyAlignment="1" applyProtection="1">
      <alignment horizontal="left" vertical="top" wrapText="1"/>
    </xf>
    <xf numFmtId="0" fontId="1" fillId="0" borderId="0" xfId="146" applyNumberFormat="1" applyFont="1" applyFill="1" applyBorder="1" applyAlignment="1" applyProtection="1">
      <alignment horizontal="right"/>
    </xf>
    <xf numFmtId="0" fontId="14" fillId="0" borderId="0" xfId="63" applyNumberFormat="1" applyFont="1" applyFill="1" applyBorder="1" applyAlignment="1" applyProtection="1">
      <alignment horizontal="left" vertical="top" wrapText="1"/>
    </xf>
    <xf numFmtId="0" fontId="53" fillId="0" borderId="0" xfId="0" applyFont="1" applyFill="1" applyBorder="1" applyProtection="1"/>
    <xf numFmtId="0" fontId="6" fillId="0" borderId="0" xfId="146" applyNumberFormat="1" applyFont="1" applyFill="1" applyBorder="1" applyAlignment="1" applyProtection="1">
      <alignment horizontal="left" vertical="top" wrapText="1"/>
    </xf>
    <xf numFmtId="0" fontId="6" fillId="0" borderId="0" xfId="0" applyFont="1" applyFill="1" applyAlignment="1" applyProtection="1">
      <alignment horizontal="right"/>
    </xf>
    <xf numFmtId="0" fontId="6" fillId="0" borderId="0" xfId="146" quotePrefix="1" applyNumberFormat="1" applyFont="1" applyFill="1" applyBorder="1" applyAlignment="1" applyProtection="1">
      <alignment horizontal="left" vertical="top" wrapText="1"/>
    </xf>
    <xf numFmtId="0" fontId="6" fillId="0" borderId="0" xfId="0" applyFont="1" applyFill="1" applyBorder="1" applyAlignment="1" applyProtection="1">
      <alignment vertical="top" wrapText="1"/>
    </xf>
    <xf numFmtId="0" fontId="0" fillId="0" borderId="0" xfId="0" applyFill="1" applyBorder="1" applyAlignment="1" applyProtection="1">
      <alignment horizontal="left" vertical="top" wrapText="1"/>
    </xf>
    <xf numFmtId="0" fontId="65" fillId="0" borderId="0" xfId="0" applyFont="1" applyFill="1" applyBorder="1" applyAlignment="1" applyProtection="1">
      <alignment horizontal="right"/>
    </xf>
    <xf numFmtId="168" fontId="65" fillId="0" borderId="0" xfId="0" applyNumberFormat="1" applyFont="1" applyFill="1" applyBorder="1" applyAlignment="1" applyProtection="1">
      <alignment horizontal="right"/>
    </xf>
    <xf numFmtId="0" fontId="65" fillId="0" borderId="0" xfId="0" applyFont="1" applyFill="1" applyProtection="1"/>
    <xf numFmtId="0" fontId="65" fillId="0" borderId="0" xfId="0" applyFont="1" applyFill="1" applyAlignment="1" applyProtection="1">
      <alignment horizontal="right"/>
    </xf>
    <xf numFmtId="0" fontId="1" fillId="0" borderId="0" xfId="0" applyNumberFormat="1" applyFont="1" applyFill="1" applyBorder="1" applyProtection="1"/>
    <xf numFmtId="0" fontId="0" fillId="0" borderId="0" xfId="0" applyFont="1" applyFill="1" applyBorder="1" applyProtection="1"/>
    <xf numFmtId="0" fontId="31" fillId="0" borderId="0" xfId="0" applyFont="1" applyFill="1" applyBorder="1" applyAlignment="1" applyProtection="1">
      <alignment horizontal="left" vertical="top"/>
    </xf>
    <xf numFmtId="0" fontId="51" fillId="0" borderId="0" xfId="0" applyFont="1" applyFill="1" applyBorder="1" applyAlignment="1" applyProtection="1">
      <alignment vertical="top" wrapText="1"/>
    </xf>
    <xf numFmtId="0" fontId="52" fillId="0" borderId="0" xfId="0" applyFont="1" applyFill="1" applyBorder="1" applyAlignment="1" applyProtection="1">
      <alignment horizontal="right"/>
    </xf>
    <xf numFmtId="4" fontId="52" fillId="0" borderId="0" xfId="0" applyNumberFormat="1" applyFont="1" applyFill="1" applyBorder="1" applyAlignment="1" applyProtection="1">
      <alignment horizontal="right"/>
    </xf>
    <xf numFmtId="174" fontId="51" fillId="0" borderId="0" xfId="0" applyNumberFormat="1" applyFont="1" applyFill="1" applyBorder="1" applyAlignment="1" applyProtection="1">
      <alignment horizontal="right"/>
    </xf>
    <xf numFmtId="0" fontId="1" fillId="0" borderId="0" xfId="62" applyNumberFormat="1" applyFont="1" applyFill="1" applyBorder="1" applyAlignment="1" applyProtection="1">
      <alignment vertical="top" wrapText="1"/>
    </xf>
    <xf numFmtId="0" fontId="1" fillId="0" borderId="0" xfId="66" applyNumberFormat="1" applyFont="1" applyFill="1" applyBorder="1" applyAlignment="1" applyProtection="1">
      <alignment vertical="top" wrapText="1"/>
    </xf>
    <xf numFmtId="174" fontId="6" fillId="0" borderId="0" xfId="0" applyNumberFormat="1" applyFont="1" applyFill="1" applyBorder="1" applyAlignment="1" applyProtection="1">
      <alignment horizontal="right"/>
      <protection locked="0"/>
    </xf>
    <xf numFmtId="174" fontId="0" fillId="0" borderId="0" xfId="0" applyNumberFormat="1" applyFont="1" applyFill="1" applyBorder="1" applyAlignment="1" applyProtection="1">
      <alignment horizontal="right"/>
      <protection locked="0"/>
    </xf>
    <xf numFmtId="174" fontId="65" fillId="0" borderId="0" xfId="0" applyNumberFormat="1" applyFont="1" applyFill="1" applyBorder="1" applyAlignment="1" applyProtection="1">
      <alignment horizontal="right"/>
      <protection locked="0"/>
    </xf>
    <xf numFmtId="1" fontId="5" fillId="0" borderId="0" xfId="0" applyNumberFormat="1" applyFont="1" applyFill="1" applyAlignment="1" applyProtection="1">
      <alignment horizontal="center"/>
    </xf>
    <xf numFmtId="0" fontId="1" fillId="0" borderId="0" xfId="0" applyFont="1" applyFill="1" applyAlignment="1" applyProtection="1"/>
    <xf numFmtId="1" fontId="6" fillId="0" borderId="0" xfId="0" applyNumberFormat="1" applyFont="1" applyFill="1" applyAlignment="1" applyProtection="1">
      <alignment horizontal="center" vertical="top"/>
    </xf>
    <xf numFmtId="0" fontId="63" fillId="0" borderId="0" xfId="146" applyNumberFormat="1" applyFont="1" applyFill="1" applyBorder="1" applyAlignment="1" applyProtection="1">
      <alignment horizontal="right"/>
    </xf>
    <xf numFmtId="0" fontId="6" fillId="0" borderId="0" xfId="0" applyNumberFormat="1" applyFont="1" applyFill="1" applyBorder="1" applyAlignment="1" applyProtection="1">
      <alignment vertical="top"/>
    </xf>
    <xf numFmtId="0" fontId="1" fillId="0" borderId="0" xfId="0" applyFont="1" applyFill="1" applyBorder="1" applyAlignment="1" applyProtection="1"/>
    <xf numFmtId="0" fontId="6" fillId="0" borderId="0" xfId="0" quotePrefix="1" applyFont="1" applyFill="1" applyBorder="1" applyAlignment="1" applyProtection="1">
      <alignment vertical="top"/>
    </xf>
    <xf numFmtId="168" fontId="1" fillId="0" borderId="0" xfId="66" applyNumberFormat="1" applyFont="1" applyFill="1" applyBorder="1" applyAlignment="1" applyProtection="1">
      <alignment horizontal="right"/>
    </xf>
    <xf numFmtId="174" fontId="6" fillId="0" borderId="0" xfId="122" applyNumberFormat="1" applyFont="1" applyFill="1" applyBorder="1" applyAlignment="1" applyProtection="1">
      <alignment horizontal="right"/>
    </xf>
    <xf numFmtId="174" fontId="1" fillId="0" borderId="0" xfId="62" applyNumberFormat="1" applyFont="1" applyFill="1" applyAlignment="1" applyProtection="1">
      <alignment horizontal="right"/>
    </xf>
    <xf numFmtId="0" fontId="55" fillId="0" borderId="0" xfId="26" applyFont="1" applyFill="1" applyProtection="1"/>
    <xf numFmtId="169" fontId="64" fillId="0" borderId="0" xfId="0" applyNumberFormat="1" applyFont="1" applyFill="1" applyAlignment="1" applyProtection="1">
      <alignment horizontal="center"/>
    </xf>
    <xf numFmtId="0" fontId="64" fillId="0" borderId="0" xfId="0" applyFont="1" applyFill="1" applyAlignment="1" applyProtection="1"/>
    <xf numFmtId="0" fontId="64" fillId="0" borderId="0" xfId="0" applyFont="1" applyFill="1" applyAlignment="1" applyProtection="1">
      <alignment horizontal="right"/>
    </xf>
    <xf numFmtId="174" fontId="63" fillId="0" borderId="0" xfId="0" applyNumberFormat="1" applyFont="1" applyFill="1" applyAlignment="1" applyProtection="1">
      <alignment horizontal="right"/>
    </xf>
    <xf numFmtId="0" fontId="0" fillId="20" borderId="0" xfId="0" applyFill="1" applyProtection="1"/>
    <xf numFmtId="168" fontId="6" fillId="20" borderId="0" xfId="149" applyNumberFormat="1" applyFont="1" applyFill="1" applyBorder="1" applyAlignment="1" applyProtection="1">
      <alignment horizontal="right"/>
    </xf>
    <xf numFmtId="168" fontId="0" fillId="20" borderId="0" xfId="0" applyNumberFormat="1" applyFill="1" applyProtection="1"/>
    <xf numFmtId="4" fontId="49" fillId="20" borderId="0" xfId="149" applyNumberFormat="1" applyFont="1" applyFill="1" applyBorder="1" applyAlignment="1" applyProtection="1">
      <alignment horizontal="right"/>
    </xf>
    <xf numFmtId="168" fontId="0" fillId="20" borderId="0" xfId="0" applyNumberFormat="1" applyFill="1" applyBorder="1" applyProtection="1"/>
    <xf numFmtId="0" fontId="0" fillId="20" borderId="0" xfId="0" applyFill="1" applyBorder="1" applyProtection="1"/>
    <xf numFmtId="0" fontId="64" fillId="0" borderId="0" xfId="0" applyNumberFormat="1" applyFont="1" applyFill="1" applyBorder="1" applyAlignment="1" applyProtection="1"/>
    <xf numFmtId="174" fontId="1" fillId="0" borderId="0" xfId="149" applyNumberFormat="1" applyFont="1" applyFill="1" applyBorder="1" applyAlignment="1" applyProtection="1">
      <alignment horizontal="right"/>
    </xf>
    <xf numFmtId="0" fontId="1" fillId="0" borderId="0" xfId="145" applyFont="1" applyFill="1" applyBorder="1" applyAlignment="1" applyProtection="1">
      <alignment horizontal="left" vertical="top" wrapText="1"/>
    </xf>
    <xf numFmtId="0" fontId="1" fillId="0" borderId="0" xfId="145" applyFont="1" applyFill="1" applyBorder="1" applyAlignment="1" applyProtection="1">
      <alignment horizontal="right"/>
    </xf>
    <xf numFmtId="169" fontId="0" fillId="0" borderId="0" xfId="0" applyNumberFormat="1" applyFill="1" applyAlignment="1" applyProtection="1">
      <alignment horizontal="center"/>
    </xf>
    <xf numFmtId="0" fontId="1" fillId="0" borderId="0" xfId="145" quotePrefix="1" applyFont="1" applyFill="1" applyBorder="1" applyAlignment="1" applyProtection="1">
      <alignment horizontal="left"/>
    </xf>
    <xf numFmtId="0" fontId="65" fillId="0" borderId="0" xfId="145" applyFill="1" applyAlignment="1" applyProtection="1">
      <alignment horizontal="right"/>
    </xf>
    <xf numFmtId="0" fontId="1" fillId="20" borderId="0" xfId="0" applyFont="1" applyFill="1" applyProtection="1"/>
    <xf numFmtId="0" fontId="1" fillId="0" borderId="0" xfId="145" quotePrefix="1" applyFont="1" applyFill="1" applyBorder="1" applyAlignment="1" applyProtection="1">
      <alignment horizontal="left" wrapText="1"/>
    </xf>
    <xf numFmtId="169" fontId="1" fillId="0" borderId="0" xfId="145" quotePrefix="1" applyNumberFormat="1" applyFont="1" applyFill="1" applyBorder="1" applyAlignment="1" applyProtection="1">
      <alignment horizontal="left" vertical="top" wrapText="1"/>
    </xf>
    <xf numFmtId="0" fontId="1" fillId="0" borderId="0" xfId="145" quotePrefix="1" applyFont="1" applyFill="1" applyBorder="1" applyAlignment="1" applyProtection="1">
      <alignment horizontal="left" vertical="top" wrapText="1"/>
    </xf>
    <xf numFmtId="0" fontId="65" fillId="0" borderId="0" xfId="145" applyFont="1" applyFill="1" applyAlignment="1" applyProtection="1">
      <alignment horizontal="right"/>
    </xf>
    <xf numFmtId="0" fontId="1" fillId="0" borderId="0" xfId="0" quotePrefix="1" applyFont="1" applyFill="1" applyBorder="1" applyAlignment="1" applyProtection="1">
      <alignment horizontal="left" vertical="top" wrapText="1"/>
    </xf>
    <xf numFmtId="169" fontId="0" fillId="0" borderId="15" xfId="0" applyNumberFormat="1" applyFill="1" applyBorder="1" applyAlignment="1" applyProtection="1">
      <alignment horizontal="center" vertical="center"/>
    </xf>
    <xf numFmtId="0" fontId="0" fillId="0" borderId="11" xfId="0" applyFill="1" applyBorder="1" applyAlignment="1" applyProtection="1">
      <alignment horizontal="right" vertical="center"/>
    </xf>
    <xf numFmtId="174" fontId="0" fillId="0" borderId="11" xfId="0" applyNumberFormat="1" applyFill="1" applyBorder="1" applyAlignment="1" applyProtection="1">
      <alignment horizontal="right" vertical="center"/>
    </xf>
    <xf numFmtId="169" fontId="6" fillId="20" borderId="0" xfId="0" applyNumberFormat="1" applyFont="1" applyFill="1" applyAlignment="1" applyProtection="1">
      <alignment horizontal="center"/>
    </xf>
    <xf numFmtId="0" fontId="0" fillId="20" borderId="0" xfId="0" applyNumberFormat="1" applyFill="1" applyProtection="1"/>
    <xf numFmtId="0" fontId="0" fillId="20" borderId="0" xfId="0" applyNumberFormat="1" applyFill="1" applyAlignment="1" applyProtection="1">
      <alignment horizontal="right"/>
    </xf>
    <xf numFmtId="168" fontId="3" fillId="20" borderId="0" xfId="0" applyNumberFormat="1" applyFont="1" applyFill="1" applyAlignment="1" applyProtection="1">
      <alignment horizontal="right"/>
    </xf>
    <xf numFmtId="174" fontId="0" fillId="20" borderId="0" xfId="0" applyNumberFormat="1" applyFill="1" applyAlignment="1" applyProtection="1">
      <alignment horizontal="right"/>
    </xf>
    <xf numFmtId="0" fontId="0" fillId="20" borderId="0" xfId="0" applyFill="1" applyAlignment="1" applyProtection="1"/>
    <xf numFmtId="169" fontId="6" fillId="20" borderId="0" xfId="0" applyNumberFormat="1" applyFont="1" applyFill="1" applyAlignment="1" applyProtection="1"/>
    <xf numFmtId="0" fontId="0" fillId="20" borderId="0" xfId="0" applyNumberFormat="1" applyFill="1" applyAlignment="1" applyProtection="1"/>
    <xf numFmtId="168" fontId="7" fillId="0" borderId="0" xfId="62" applyNumberFormat="1" applyFont="1" applyFill="1" applyBorder="1" applyAlignment="1" applyProtection="1">
      <alignment horizontal="right"/>
    </xf>
    <xf numFmtId="0" fontId="8" fillId="0" borderId="0" xfId="0" applyFont="1" applyFill="1" applyBorder="1" applyAlignment="1" applyProtection="1">
      <alignment horizontal="left" vertical="top"/>
    </xf>
    <xf numFmtId="0" fontId="8" fillId="0" borderId="0" xfId="0" applyFont="1" applyFill="1" applyBorder="1" applyAlignment="1" applyProtection="1">
      <alignment horizontal="center" vertical="top" wrapText="1"/>
    </xf>
    <xf numFmtId="0" fontId="8" fillId="0" borderId="0" xfId="0" applyFont="1" applyFill="1" applyBorder="1" applyAlignment="1" applyProtection="1">
      <alignment horizontal="right"/>
    </xf>
    <xf numFmtId="169" fontId="8" fillId="0" borderId="0" xfId="93" applyNumberFormat="1" applyFont="1" applyFill="1" applyBorder="1" applyAlignment="1" applyProtection="1">
      <alignment horizontal="center" vertical="top"/>
    </xf>
    <xf numFmtId="0" fontId="1" fillId="0" borderId="0" xfId="0" applyFont="1" applyFill="1" applyAlignment="1" applyProtection="1">
      <alignment horizontal="left" vertical="top" wrapText="1"/>
    </xf>
    <xf numFmtId="9" fontId="1" fillId="0" borderId="0" xfId="0" applyNumberFormat="1" applyFont="1" applyFill="1" applyBorder="1" applyAlignment="1" applyProtection="1">
      <alignment horizontal="right"/>
    </xf>
    <xf numFmtId="0" fontId="1" fillId="0" borderId="0" xfId="0" quotePrefix="1" applyFont="1" applyFill="1" applyAlignment="1" applyProtection="1">
      <alignment horizontal="left" vertical="top" wrapText="1"/>
    </xf>
    <xf numFmtId="9" fontId="1" fillId="0" borderId="0" xfId="0" applyNumberFormat="1" applyFont="1" applyFill="1" applyProtection="1"/>
    <xf numFmtId="0" fontId="1" fillId="0" borderId="0" xfId="62" applyNumberFormat="1" applyFont="1" applyFill="1" applyBorder="1" applyAlignment="1" applyProtection="1">
      <alignment horizontal="left" vertical="top" wrapText="1"/>
    </xf>
    <xf numFmtId="0" fontId="14" fillId="0" borderId="0" xfId="151" applyFont="1" applyFill="1" applyAlignment="1" applyProtection="1">
      <alignment wrapText="1"/>
    </xf>
    <xf numFmtId="0" fontId="1" fillId="0" borderId="0" xfId="152" applyFont="1" applyFill="1" applyAlignment="1" applyProtection="1">
      <alignment horizontal="left" vertical="top" wrapText="1"/>
    </xf>
    <xf numFmtId="0" fontId="1" fillId="0" borderId="0" xfId="152" applyFont="1" applyFill="1" applyProtection="1"/>
    <xf numFmtId="169" fontId="8" fillId="0" borderId="0" xfId="90" applyNumberFormat="1" applyFont="1" applyFill="1" applyBorder="1" applyAlignment="1" applyProtection="1">
      <alignment horizontal="center" vertical="top"/>
    </xf>
    <xf numFmtId="0" fontId="1" fillId="0" borderId="0" xfId="152" applyNumberFormat="1" applyFont="1" applyFill="1" applyBorder="1" applyAlignment="1" applyProtection="1">
      <alignment horizontal="left" vertical="top" wrapText="1"/>
    </xf>
    <xf numFmtId="0" fontId="1" fillId="0" borderId="0" xfId="152" applyFont="1" applyFill="1" applyAlignment="1" applyProtection="1">
      <alignment vertical="center"/>
    </xf>
    <xf numFmtId="0" fontId="1" fillId="0" borderId="0" xfId="152" applyFont="1" applyFill="1" applyBorder="1" applyAlignment="1" applyProtection="1">
      <alignment vertical="center"/>
    </xf>
    <xf numFmtId="0" fontId="1" fillId="0" borderId="0" xfId="84" applyNumberFormat="1" applyFont="1" applyFill="1" applyBorder="1" applyAlignment="1" applyProtection="1">
      <alignment horizontal="left" vertical="top" wrapText="1"/>
    </xf>
    <xf numFmtId="0" fontId="1" fillId="0" borderId="0" xfId="84" quotePrefix="1" applyNumberFormat="1" applyFont="1" applyFill="1" applyBorder="1" applyAlignment="1" applyProtection="1">
      <alignment horizontal="left" vertical="top" wrapText="1"/>
    </xf>
    <xf numFmtId="0" fontId="1" fillId="0" borderId="0" xfId="92" applyNumberFormat="1" applyFont="1" applyFill="1" applyBorder="1" applyAlignment="1" applyProtection="1">
      <alignment horizontal="left" vertical="top" wrapText="1"/>
    </xf>
    <xf numFmtId="0" fontId="63" fillId="0" borderId="0" xfId="0" applyFont="1" applyFill="1" applyAlignment="1" applyProtection="1">
      <alignment horizontal="right" wrapText="1"/>
    </xf>
    <xf numFmtId="168" fontId="1" fillId="0" borderId="0" xfId="84" applyNumberFormat="1" applyFont="1" applyFill="1" applyBorder="1" applyAlignment="1" applyProtection="1">
      <alignment horizontal="right"/>
    </xf>
    <xf numFmtId="169" fontId="7" fillId="0" borderId="0" xfId="95" applyNumberFormat="1" applyFont="1" applyFill="1" applyBorder="1" applyAlignment="1" applyProtection="1">
      <alignment horizontal="center" vertical="center"/>
    </xf>
    <xf numFmtId="0" fontId="5" fillId="0" borderId="0" xfId="95" applyNumberFormat="1" applyFont="1" applyFill="1" applyBorder="1" applyAlignment="1" applyProtection="1">
      <alignment horizontal="left" vertical="center"/>
    </xf>
    <xf numFmtId="168" fontId="6" fillId="0" borderId="0" xfId="95" applyNumberFormat="1" applyFont="1" applyFill="1" applyBorder="1" applyAlignment="1" applyProtection="1">
      <alignment horizontal="right" vertical="center"/>
    </xf>
    <xf numFmtId="168" fontId="1" fillId="0" borderId="0" xfId="96" applyNumberFormat="1" applyFont="1" applyFill="1" applyBorder="1" applyAlignment="1" applyProtection="1">
      <alignment horizontal="right"/>
    </xf>
    <xf numFmtId="174" fontId="1" fillId="0" borderId="0" xfId="96" applyNumberFormat="1" applyFont="1" applyFill="1" applyBorder="1" applyAlignment="1" applyProtection="1">
      <alignment horizontal="right"/>
    </xf>
    <xf numFmtId="174" fontId="3" fillId="0" borderId="0" xfId="96" applyNumberFormat="1" applyFont="1" applyFill="1" applyBorder="1" applyAlignment="1" applyProtection="1">
      <alignment horizontal="right" vertical="center"/>
    </xf>
    <xf numFmtId="4" fontId="1" fillId="0" borderId="0" xfId="95" applyNumberFormat="1" applyFont="1" applyFill="1" applyAlignment="1" applyProtection="1">
      <alignment vertical="center"/>
    </xf>
    <xf numFmtId="0" fontId="65" fillId="0" borderId="0" xfId="95" applyFill="1" applyAlignment="1" applyProtection="1">
      <alignment vertical="center"/>
    </xf>
    <xf numFmtId="0" fontId="1" fillId="0" borderId="0" xfId="0" applyFont="1" applyFill="1" applyAlignment="1" applyProtection="1">
      <alignment horizontal="left" vertical="top"/>
    </xf>
    <xf numFmtId="174" fontId="1" fillId="0" borderId="0" xfId="84" applyNumberFormat="1" applyFont="1" applyFill="1" applyBorder="1" applyAlignment="1" applyProtection="1">
      <alignment horizontal="right"/>
      <protection locked="0"/>
    </xf>
    <xf numFmtId="169" fontId="5" fillId="0" borderId="0" xfId="94" applyNumberFormat="1" applyFont="1" applyFill="1" applyBorder="1" applyAlignment="1" applyProtection="1">
      <alignment horizontal="center" vertical="top"/>
    </xf>
    <xf numFmtId="0" fontId="5" fillId="0" borderId="0" xfId="94" applyNumberFormat="1" applyFont="1" applyFill="1" applyBorder="1" applyAlignment="1" applyProtection="1">
      <alignment horizontal="left" vertical="top"/>
    </xf>
    <xf numFmtId="168" fontId="6" fillId="0" borderId="0" xfId="94" applyNumberFormat="1" applyFont="1" applyFill="1" applyBorder="1" applyAlignment="1" applyProtection="1">
      <alignment horizontal="right"/>
    </xf>
    <xf numFmtId="0" fontId="92" fillId="0" borderId="0" xfId="0" applyFont="1" applyFill="1" applyProtection="1"/>
    <xf numFmtId="4" fontId="6" fillId="0" borderId="0" xfId="0" applyNumberFormat="1" applyFont="1" applyFill="1" applyProtection="1"/>
    <xf numFmtId="0" fontId="3" fillId="0" borderId="0" xfId="94" applyNumberFormat="1" applyFont="1" applyFill="1" applyBorder="1" applyAlignment="1" applyProtection="1">
      <alignment horizontal="left" vertical="top" wrapText="1"/>
    </xf>
    <xf numFmtId="0" fontId="93" fillId="0" borderId="0" xfId="0" applyFont="1" applyFill="1" applyProtection="1"/>
    <xf numFmtId="169" fontId="64" fillId="0" borderId="0" xfId="94" applyNumberFormat="1" applyFont="1" applyFill="1" applyBorder="1" applyAlignment="1" applyProtection="1">
      <alignment horizontal="center" vertical="top"/>
    </xf>
    <xf numFmtId="0" fontId="64" fillId="0" borderId="0" xfId="94" applyNumberFormat="1" applyFont="1" applyFill="1" applyBorder="1" applyAlignment="1" applyProtection="1">
      <alignment horizontal="left" vertical="top" wrapText="1"/>
    </xf>
    <xf numFmtId="0" fontId="64" fillId="0" borderId="0" xfId="0" applyFont="1" applyFill="1" applyBorder="1" applyAlignment="1" applyProtection="1">
      <alignment horizontal="left" vertical="top" wrapText="1"/>
    </xf>
    <xf numFmtId="0" fontId="0" fillId="0" borderId="0" xfId="0" applyFont="1" applyFill="1" applyBorder="1" applyAlignment="1" applyProtection="1">
      <alignment horizontal="right"/>
    </xf>
    <xf numFmtId="168" fontId="0" fillId="0" borderId="0" xfId="0" applyNumberFormat="1" applyFont="1" applyFill="1" applyBorder="1" applyAlignment="1" applyProtection="1">
      <alignment horizontal="right"/>
    </xf>
    <xf numFmtId="174" fontId="64" fillId="0" borderId="21" xfId="0" applyNumberFormat="1" applyFont="1" applyFill="1" applyBorder="1" applyAlignment="1" applyProtection="1">
      <alignment horizontal="right"/>
    </xf>
    <xf numFmtId="0" fontId="93" fillId="0" borderId="0" xfId="0" applyFont="1" applyFill="1" applyBorder="1" applyProtection="1"/>
    <xf numFmtId="0" fontId="3" fillId="0" borderId="0" xfId="0" applyFont="1" applyFill="1" applyAlignment="1" applyProtection="1">
      <alignment horizontal="center" vertical="top"/>
    </xf>
    <xf numFmtId="0" fontId="94" fillId="0" borderId="0" xfId="0" applyFont="1" applyFill="1" applyAlignment="1" applyProtection="1">
      <alignment horizontal="left" vertical="top" wrapText="1"/>
    </xf>
    <xf numFmtId="0" fontId="95" fillId="0" borderId="0" xfId="0" applyFont="1" applyFill="1" applyAlignment="1" applyProtection="1">
      <alignment horizontal="left"/>
    </xf>
    <xf numFmtId="0" fontId="6" fillId="0" borderId="0" xfId="0" applyFont="1" applyFill="1" applyAlignment="1" applyProtection="1">
      <alignment horizontal="left"/>
    </xf>
    <xf numFmtId="0" fontId="93" fillId="0" borderId="0" xfId="0" applyFont="1" applyFill="1" applyAlignment="1" applyProtection="1"/>
    <xf numFmtId="0" fontId="6" fillId="0" borderId="0" xfId="0" applyFont="1" applyFill="1" applyAlignment="1" applyProtection="1"/>
    <xf numFmtId="0" fontId="63" fillId="0" borderId="0" xfId="153" applyFont="1" applyFill="1" applyAlignment="1" applyProtection="1">
      <alignment vertical="top" wrapText="1"/>
    </xf>
    <xf numFmtId="0" fontId="93" fillId="0" borderId="0" xfId="153" applyFont="1" applyFill="1" applyAlignment="1" applyProtection="1">
      <alignment wrapText="1"/>
    </xf>
    <xf numFmtId="0" fontId="63" fillId="0" borderId="0" xfId="153" applyFont="1" applyFill="1" applyAlignment="1" applyProtection="1">
      <alignment wrapText="1"/>
    </xf>
    <xf numFmtId="0" fontId="1" fillId="0" borderId="0" xfId="91" applyNumberFormat="1" applyFont="1" applyFill="1" applyBorder="1" applyAlignment="1" applyProtection="1">
      <alignment horizontal="left" vertical="top" wrapText="1"/>
    </xf>
    <xf numFmtId="0" fontId="0" fillId="0" borderId="0" xfId="0" applyFont="1" applyFill="1" applyProtection="1"/>
    <xf numFmtId="0" fontId="1" fillId="0" borderId="0" xfId="0" applyFont="1" applyFill="1" applyAlignment="1" applyProtection="1">
      <alignment horizontal="right" wrapText="1"/>
    </xf>
    <xf numFmtId="0" fontId="1" fillId="0" borderId="0" xfId="0" applyFont="1" applyFill="1" applyBorder="1" applyAlignment="1" applyProtection="1">
      <alignment horizontal="right" wrapText="1"/>
    </xf>
    <xf numFmtId="9" fontId="6" fillId="0" borderId="0" xfId="0" applyNumberFormat="1" applyFont="1" applyFill="1" applyBorder="1" applyAlignment="1" applyProtection="1">
      <alignment horizontal="right"/>
    </xf>
    <xf numFmtId="0" fontId="6" fillId="0" borderId="0" xfId="92" applyNumberFormat="1" applyFont="1" applyFill="1" applyBorder="1" applyAlignment="1" applyProtection="1">
      <alignment horizontal="left" vertical="top" wrapText="1"/>
    </xf>
    <xf numFmtId="0" fontId="93" fillId="0" borderId="0" xfId="39" applyFont="1" applyFill="1" applyAlignment="1" applyProtection="1"/>
    <xf numFmtId="0" fontId="1" fillId="0" borderId="0" xfId="39" applyFont="1" applyFill="1" applyAlignment="1" applyProtection="1">
      <alignment horizontal="left"/>
    </xf>
    <xf numFmtId="2" fontId="1" fillId="0" borderId="0" xfId="39" applyNumberFormat="1" applyFont="1" applyFill="1" applyAlignment="1" applyProtection="1">
      <alignment horizontal="right"/>
    </xf>
    <xf numFmtId="4" fontId="63" fillId="0" borderId="0" xfId="39" applyNumberFormat="1" applyFont="1" applyFill="1" applyAlignment="1" applyProtection="1">
      <alignment horizontal="right"/>
    </xf>
    <xf numFmtId="0" fontId="6" fillId="0" borderId="0" xfId="84" quotePrefix="1" applyNumberFormat="1" applyFont="1" applyFill="1" applyBorder="1" applyAlignment="1" applyProtection="1"/>
    <xf numFmtId="0" fontId="6" fillId="0" borderId="0" xfId="84" applyNumberFormat="1" applyFont="1" applyFill="1" applyBorder="1" applyAlignment="1" applyProtection="1">
      <alignment horizontal="left" indent="2"/>
    </xf>
    <xf numFmtId="0" fontId="6" fillId="0" borderId="0" xfId="84" applyNumberFormat="1" applyFont="1" applyFill="1" applyBorder="1" applyAlignment="1" applyProtection="1">
      <alignment horizontal="left" vertical="top" wrapText="1"/>
    </xf>
    <xf numFmtId="0" fontId="6" fillId="0" borderId="0" xfId="84" quotePrefix="1" applyNumberFormat="1" applyFont="1" applyFill="1" applyBorder="1" applyAlignment="1" applyProtection="1">
      <alignment horizontal="left" vertical="top"/>
    </xf>
    <xf numFmtId="0" fontId="6" fillId="0" borderId="0" xfId="39" applyNumberFormat="1" applyFont="1" applyFill="1" applyBorder="1" applyAlignment="1" applyProtection="1">
      <alignment horizontal="right" wrapText="1"/>
    </xf>
    <xf numFmtId="168" fontId="1" fillId="0" borderId="0" xfId="84" applyNumberFormat="1" applyFont="1" applyFill="1" applyBorder="1" applyAlignment="1" applyProtection="1">
      <alignment horizontal="right" wrapText="1"/>
    </xf>
    <xf numFmtId="169" fontId="49" fillId="0" borderId="0" xfId="94" applyNumberFormat="1" applyFont="1" applyFill="1" applyBorder="1" applyAlignment="1" applyProtection="1">
      <alignment horizontal="center" vertical="top"/>
    </xf>
    <xf numFmtId="0" fontId="10" fillId="0" borderId="0" xfId="0" quotePrefix="1" applyFont="1" applyFill="1" applyAlignment="1" applyProtection="1">
      <alignment horizontal="left" vertical="top" wrapText="1"/>
    </xf>
    <xf numFmtId="0" fontId="10" fillId="0" borderId="0" xfId="0" applyFont="1" applyFill="1" applyAlignment="1" applyProtection="1">
      <alignment horizontal="right"/>
    </xf>
    <xf numFmtId="168" fontId="10" fillId="0" borderId="0" xfId="0" applyNumberFormat="1" applyFont="1" applyFill="1" applyAlignment="1" applyProtection="1">
      <alignment horizontal="right"/>
    </xf>
    <xf numFmtId="168" fontId="6" fillId="0" borderId="0" xfId="84" applyNumberFormat="1" applyFont="1" applyFill="1" applyBorder="1" applyAlignment="1" applyProtection="1">
      <alignment horizontal="right"/>
    </xf>
    <xf numFmtId="0" fontId="93" fillId="0" borderId="0" xfId="0" applyFont="1" applyFill="1" applyAlignment="1" applyProtection="1">
      <alignment vertical="top"/>
    </xf>
    <xf numFmtId="0" fontId="0" fillId="0" borderId="0" xfId="0" applyFill="1" applyAlignment="1" applyProtection="1">
      <alignment vertical="top"/>
    </xf>
    <xf numFmtId="0" fontId="0" fillId="0" borderId="0" xfId="0" applyFill="1" applyAlignment="1" applyProtection="1">
      <alignment horizontal="center" vertical="top"/>
    </xf>
    <xf numFmtId="0" fontId="1" fillId="0" borderId="0" xfId="0" applyFont="1" applyFill="1" applyAlignment="1" applyProtection="1">
      <alignment horizontal="center" vertical="top"/>
    </xf>
    <xf numFmtId="0" fontId="3" fillId="0" borderId="0" xfId="0" applyFont="1" applyFill="1" applyBorder="1" applyAlignment="1" applyProtection="1">
      <alignment horizontal="left" vertical="top" wrapText="1"/>
    </xf>
    <xf numFmtId="174" fontId="3" fillId="0" borderId="21" xfId="0" applyNumberFormat="1" applyFont="1" applyFill="1" applyBorder="1" applyAlignment="1" applyProtection="1">
      <alignment horizontal="right"/>
    </xf>
    <xf numFmtId="174" fontId="3" fillId="0" borderId="0" xfId="0" applyNumberFormat="1" applyFont="1" applyFill="1" applyBorder="1" applyAlignment="1" applyProtection="1">
      <alignment horizontal="right"/>
    </xf>
    <xf numFmtId="0" fontId="3" fillId="0" borderId="0" xfId="0" applyFont="1" applyFill="1" applyAlignment="1" applyProtection="1">
      <alignment horizontal="left" vertical="top" wrapText="1"/>
    </xf>
    <xf numFmtId="169" fontId="8" fillId="0" borderId="0" xfId="96" applyNumberFormat="1" applyFont="1" applyFill="1" applyBorder="1" applyAlignment="1" applyProtection="1">
      <alignment horizontal="center" vertical="top"/>
    </xf>
    <xf numFmtId="0" fontId="1" fillId="0" borderId="0" xfId="95" applyFont="1" applyFill="1" applyBorder="1" applyAlignment="1" applyProtection="1">
      <alignment horizontal="right"/>
    </xf>
    <xf numFmtId="168" fontId="6" fillId="0" borderId="0" xfId="84" applyNumberFormat="1" applyFont="1" applyFill="1" applyBorder="1" applyAlignment="1" applyProtection="1">
      <alignment horizontal="center"/>
    </xf>
    <xf numFmtId="174" fontId="0" fillId="0" borderId="0" xfId="0" applyNumberFormat="1" applyFill="1" applyProtection="1"/>
    <xf numFmtId="0" fontId="93" fillId="0" borderId="0" xfId="95" applyFont="1" applyFill="1" applyProtection="1"/>
    <xf numFmtId="169" fontId="8" fillId="0" borderId="0" xfId="154" applyNumberFormat="1" applyFont="1" applyFill="1" applyBorder="1" applyAlignment="1" applyProtection="1">
      <alignment horizontal="center" vertical="top"/>
    </xf>
    <xf numFmtId="0" fontId="6" fillId="0" borderId="0" xfId="95" applyNumberFormat="1" applyFont="1" applyFill="1" applyBorder="1" applyAlignment="1" applyProtection="1">
      <alignment horizontal="left" vertical="top" wrapText="1"/>
    </xf>
    <xf numFmtId="4" fontId="1" fillId="0" borderId="0" xfId="155" applyNumberFormat="1" applyFont="1" applyFill="1" applyBorder="1" applyAlignment="1" applyProtection="1">
      <alignment horizontal="right"/>
    </xf>
    <xf numFmtId="174" fontId="1" fillId="0" borderId="0" xfId="155" applyNumberFormat="1" applyFont="1" applyFill="1" applyBorder="1" applyAlignment="1" applyProtection="1">
      <alignment horizontal="right"/>
    </xf>
    <xf numFmtId="174" fontId="3" fillId="0" borderId="21" xfId="155" applyNumberFormat="1" applyFont="1" applyFill="1" applyBorder="1" applyAlignment="1" applyProtection="1">
      <alignment horizontal="right" vertical="center"/>
    </xf>
    <xf numFmtId="4" fontId="93" fillId="0" borderId="0" xfId="95" applyNumberFormat="1" applyFont="1" applyFill="1" applyAlignment="1" applyProtection="1">
      <alignment vertical="center"/>
    </xf>
    <xf numFmtId="174" fontId="3" fillId="0" borderId="0" xfId="155" applyNumberFormat="1" applyFont="1" applyFill="1" applyBorder="1" applyAlignment="1" applyProtection="1">
      <alignment horizontal="right" vertical="center"/>
    </xf>
    <xf numFmtId="0" fontId="94" fillId="0" borderId="0" xfId="0" applyFont="1" applyFill="1" applyAlignment="1" applyProtection="1">
      <alignment vertical="top"/>
    </xf>
    <xf numFmtId="0" fontId="0" fillId="0" borderId="0" xfId="0" applyFill="1" applyBorder="1" applyAlignment="1" applyProtection="1">
      <alignment vertical="top"/>
    </xf>
    <xf numFmtId="168" fontId="1" fillId="0" borderId="0" xfId="94" applyNumberFormat="1" applyFont="1" applyFill="1" applyBorder="1" applyAlignment="1" applyProtection="1">
      <alignment horizontal="right" vertical="center"/>
    </xf>
    <xf numFmtId="0" fontId="0" fillId="0" borderId="0" xfId="0" applyFill="1" applyAlignment="1" applyProtection="1">
      <alignment horizontal="left" vertical="top" wrapText="1"/>
    </xf>
    <xf numFmtId="168" fontId="1" fillId="0" borderId="0" xfId="94" applyNumberFormat="1" applyFont="1" applyFill="1" applyAlignment="1" applyProtection="1">
      <alignment horizontal="right" vertical="center"/>
    </xf>
    <xf numFmtId="0" fontId="0" fillId="0" borderId="15" xfId="0" applyFill="1" applyBorder="1" applyAlignment="1" applyProtection="1">
      <alignment horizontal="center" vertical="top"/>
    </xf>
    <xf numFmtId="0" fontId="0" fillId="0" borderId="11" xfId="0" applyFill="1" applyBorder="1" applyAlignment="1" applyProtection="1">
      <alignment horizontal="right"/>
    </xf>
    <xf numFmtId="168" fontId="3" fillId="0" borderId="11" xfId="94" applyNumberFormat="1" applyFont="1" applyFill="1" applyBorder="1" applyAlignment="1" applyProtection="1">
      <alignment horizontal="right" vertical="center"/>
    </xf>
    <xf numFmtId="174" fontId="0" fillId="0" borderId="11" xfId="0" applyNumberFormat="1" applyFill="1" applyBorder="1" applyAlignment="1" applyProtection="1">
      <alignment horizontal="right"/>
    </xf>
    <xf numFmtId="174" fontId="64" fillId="0" borderId="13" xfId="0" applyNumberFormat="1" applyFont="1" applyFill="1" applyBorder="1" applyAlignment="1" applyProtection="1">
      <alignment horizontal="right"/>
    </xf>
    <xf numFmtId="168" fontId="0" fillId="0" borderId="0" xfId="0" applyNumberFormat="1" applyFill="1" applyBorder="1" applyAlignment="1" applyProtection="1">
      <alignment horizontal="right"/>
    </xf>
    <xf numFmtId="174" fontId="6" fillId="0" borderId="0" xfId="84" applyNumberFormat="1" applyFont="1" applyFill="1" applyBorder="1" applyAlignment="1" applyProtection="1">
      <alignment horizontal="right" wrapText="1"/>
      <protection locked="0"/>
    </xf>
    <xf numFmtId="174" fontId="10" fillId="0" borderId="0" xfId="0" applyNumberFormat="1" applyFont="1" applyFill="1" applyBorder="1" applyAlignment="1" applyProtection="1">
      <alignment horizontal="right"/>
      <protection locked="0"/>
    </xf>
    <xf numFmtId="4" fontId="65" fillId="0" borderId="0" xfId="0" applyNumberFormat="1" applyFont="1" applyFill="1" applyProtection="1"/>
    <xf numFmtId="0" fontId="63" fillId="0" borderId="0" xfId="0" applyFont="1" applyFill="1" applyProtection="1"/>
    <xf numFmtId="0" fontId="1" fillId="0" borderId="0" xfId="0" quotePrefix="1"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0" fontId="64" fillId="0" borderId="0" xfId="0" applyFont="1" applyFill="1" applyAlignment="1" applyProtection="1">
      <alignment horizontal="left"/>
    </xf>
    <xf numFmtId="0" fontId="10" fillId="0" borderId="0" xfId="149" applyNumberFormat="1" applyFont="1" applyFill="1" applyBorder="1" applyAlignment="1" applyProtection="1">
      <alignment horizontal="left" vertical="top" wrapText="1"/>
    </xf>
    <xf numFmtId="9" fontId="10" fillId="0" borderId="0" xfId="0" applyNumberFormat="1" applyFont="1" applyFill="1" applyBorder="1" applyAlignment="1" applyProtection="1">
      <alignment horizontal="right"/>
    </xf>
    <xf numFmtId="168" fontId="10" fillId="0" borderId="0" xfId="149" applyNumberFormat="1" applyFont="1" applyFill="1" applyBorder="1" applyAlignment="1" applyProtection="1">
      <alignment horizontal="right"/>
    </xf>
    <xf numFmtId="0" fontId="0" fillId="0" borderId="0" xfId="153" applyFont="1" applyFill="1" applyAlignment="1" applyProtection="1">
      <alignment vertical="top" wrapText="1"/>
    </xf>
    <xf numFmtId="0" fontId="1" fillId="0" borderId="0" xfId="153" applyFont="1" applyFill="1" applyAlignment="1" applyProtection="1">
      <alignment horizontal="right" wrapText="1"/>
    </xf>
    <xf numFmtId="168" fontId="1" fillId="0" borderId="0" xfId="156" applyNumberFormat="1" applyFont="1" applyFill="1" applyBorder="1" applyAlignment="1" applyProtection="1">
      <alignment horizontal="right"/>
    </xf>
    <xf numFmtId="0" fontId="1" fillId="0" borderId="0" xfId="149" applyNumberFormat="1" applyFont="1" applyFill="1" applyBorder="1" applyAlignment="1" applyProtection="1">
      <alignment horizontal="left" vertical="top" wrapText="1"/>
    </xf>
    <xf numFmtId="168" fontId="1" fillId="0" borderId="0" xfId="149" applyNumberFormat="1" applyFont="1" applyFill="1" applyBorder="1" applyAlignment="1" applyProtection="1">
      <alignment horizontal="right"/>
    </xf>
    <xf numFmtId="0" fontId="6" fillId="0" borderId="0" xfId="39" applyNumberFormat="1" applyFont="1" applyFill="1" applyAlignment="1" applyProtection="1">
      <alignment horizontal="right"/>
    </xf>
    <xf numFmtId="0" fontId="1" fillId="0" borderId="0" xfId="91" applyNumberFormat="1" applyFont="1" applyFill="1" applyBorder="1" applyAlignment="1" applyProtection="1">
      <alignment horizontal="left" wrapText="1"/>
    </xf>
    <xf numFmtId="168" fontId="6" fillId="0" borderId="0" xfId="91" applyNumberFormat="1" applyFont="1" applyFill="1" applyBorder="1" applyAlignment="1" applyProtection="1">
      <alignment horizontal="right"/>
    </xf>
    <xf numFmtId="0" fontId="63" fillId="0" borderId="0" xfId="152" applyFill="1" applyProtection="1"/>
    <xf numFmtId="0" fontId="63" fillId="0" borderId="0" xfId="0" applyFont="1" applyFill="1" applyAlignment="1" applyProtection="1">
      <alignment horizontal="left" vertical="top" wrapText="1"/>
    </xf>
    <xf numFmtId="0" fontId="1" fillId="0" borderId="0" xfId="0" quotePrefix="1" applyFont="1" applyFill="1" applyProtection="1"/>
    <xf numFmtId="0" fontId="1" fillId="0" borderId="0" xfId="39" applyFont="1" applyFill="1" applyAlignment="1" applyProtection="1"/>
    <xf numFmtId="0" fontId="6" fillId="0" borderId="0" xfId="95" quotePrefix="1" applyNumberFormat="1" applyFont="1" applyFill="1" applyBorder="1" applyAlignment="1" applyProtection="1">
      <alignment horizontal="left" vertical="top" wrapText="1"/>
    </xf>
    <xf numFmtId="168" fontId="6" fillId="0" borderId="0" xfId="95" applyNumberFormat="1" applyFont="1" applyFill="1" applyBorder="1" applyAlignment="1" applyProtection="1">
      <alignment horizontal="right"/>
    </xf>
    <xf numFmtId="0" fontId="63" fillId="0" borderId="0" xfId="95" applyFont="1" applyFill="1" applyProtection="1"/>
    <xf numFmtId="0" fontId="1" fillId="0" borderId="0" xfId="93" applyNumberFormat="1" applyFont="1" applyFill="1" applyBorder="1" applyAlignment="1" applyProtection="1">
      <alignment horizontal="left" vertical="top" wrapText="1"/>
    </xf>
    <xf numFmtId="0" fontId="6" fillId="0" borderId="0" xfId="95" applyFont="1" applyFill="1" applyAlignment="1" applyProtection="1">
      <alignment vertical="center"/>
    </xf>
    <xf numFmtId="0" fontId="6" fillId="0" borderId="0" xfId="95" applyFont="1" applyFill="1" applyBorder="1" applyAlignment="1" applyProtection="1">
      <alignment vertical="center"/>
    </xf>
    <xf numFmtId="0" fontId="0" fillId="19" borderId="0" xfId="0" applyFill="1" applyAlignment="1" applyProtection="1">
      <alignment horizontal="center" vertical="top"/>
    </xf>
    <xf numFmtId="0" fontId="0" fillId="19" borderId="0" xfId="0" applyFill="1" applyAlignment="1" applyProtection="1">
      <alignment vertical="top"/>
    </xf>
    <xf numFmtId="168" fontId="0" fillId="19" borderId="0" xfId="0" applyNumberFormat="1" applyFill="1" applyAlignment="1" applyProtection="1">
      <alignment horizontal="right"/>
    </xf>
    <xf numFmtId="4" fontId="0" fillId="19" borderId="0" xfId="0" applyNumberFormat="1" applyFill="1" applyProtection="1"/>
    <xf numFmtId="174" fontId="1" fillId="0" borderId="0" xfId="149" applyNumberFormat="1" applyFont="1" applyFill="1" applyBorder="1" applyAlignment="1" applyProtection="1">
      <alignment horizontal="right"/>
      <protection locked="0"/>
    </xf>
    <xf numFmtId="174" fontId="10" fillId="0" borderId="0" xfId="149" applyNumberFormat="1" applyFont="1" applyFill="1" applyBorder="1" applyAlignment="1" applyProtection="1">
      <alignment horizontal="right"/>
      <protection locked="0"/>
    </xf>
    <xf numFmtId="174" fontId="1" fillId="0" borderId="0" xfId="156" applyNumberFormat="1" applyFont="1" applyFill="1" applyBorder="1" applyAlignment="1" applyProtection="1">
      <alignment horizontal="right"/>
      <protection locked="0"/>
    </xf>
    <xf numFmtId="174" fontId="6" fillId="0" borderId="0" xfId="91" applyNumberFormat="1" applyFont="1" applyFill="1" applyBorder="1" applyAlignment="1" applyProtection="1">
      <alignment horizontal="right"/>
      <protection locked="0"/>
    </xf>
    <xf numFmtId="174" fontId="7" fillId="0" borderId="0" xfId="94" applyNumberFormat="1" applyFont="1" applyFill="1" applyBorder="1" applyAlignment="1" applyProtection="1">
      <alignment horizontal="right"/>
      <protection locked="0"/>
    </xf>
    <xf numFmtId="174" fontId="6" fillId="0" borderId="0" xfId="95" applyNumberFormat="1" applyFont="1" applyFill="1" applyBorder="1" applyAlignment="1" applyProtection="1">
      <alignment horizontal="right"/>
      <protection locked="0"/>
    </xf>
    <xf numFmtId="0" fontId="1" fillId="0" borderId="0" xfId="0" applyFont="1" applyFill="1" applyAlignment="1">
      <alignment vertical="top" wrapText="1"/>
    </xf>
    <xf numFmtId="0" fontId="2" fillId="0" borderId="0" xfId="0" applyFont="1" applyFill="1" applyAlignment="1">
      <alignment vertical="top" wrapText="1"/>
    </xf>
    <xf numFmtId="166" fontId="46" fillId="0" borderId="0" xfId="0" applyNumberFormat="1" applyFont="1" applyFill="1" applyBorder="1" applyAlignment="1" applyProtection="1">
      <alignment horizontal="left"/>
    </xf>
    <xf numFmtId="0" fontId="56" fillId="0" borderId="0" xfId="0" applyFont="1" applyFill="1" applyBorder="1" applyAlignment="1" applyProtection="1">
      <alignment horizontal="left"/>
    </xf>
    <xf numFmtId="0" fontId="9" fillId="0" borderId="0" xfId="0" applyFont="1" applyFill="1" applyAlignment="1">
      <alignment horizontal="left" vertical="top" wrapText="1"/>
    </xf>
    <xf numFmtId="0" fontId="0" fillId="0" borderId="0" xfId="0" applyAlignment="1">
      <alignment vertical="top" wrapText="1"/>
    </xf>
    <xf numFmtId="0" fontId="36" fillId="0" borderId="0" xfId="0" applyFont="1" applyFill="1" applyAlignment="1" applyProtection="1">
      <alignment wrapText="1"/>
    </xf>
    <xf numFmtId="0" fontId="0" fillId="0" borderId="0" xfId="0" applyAlignment="1">
      <alignment wrapText="1"/>
    </xf>
    <xf numFmtId="4" fontId="1" fillId="0" borderId="0" xfId="0" applyNumberFormat="1" applyFont="1" applyFill="1" applyBorder="1" applyAlignment="1">
      <alignment wrapText="1"/>
    </xf>
    <xf numFmtId="0" fontId="63" fillId="0" borderId="0" xfId="0" applyFont="1" applyFill="1" applyAlignment="1">
      <alignment wrapText="1"/>
    </xf>
    <xf numFmtId="0" fontId="0" fillId="0" borderId="0" xfId="0" applyFill="1" applyAlignment="1">
      <alignment wrapText="1"/>
    </xf>
    <xf numFmtId="2" fontId="0" fillId="0" borderId="0" xfId="0" quotePrefix="1" applyNumberFormat="1" applyFill="1" applyAlignment="1">
      <alignment horizontal="left" vertical="top" wrapText="1"/>
    </xf>
    <xf numFmtId="49" fontId="14" fillId="0" borderId="0" xfId="0" quotePrefix="1" applyNumberFormat="1" applyFont="1" applyFill="1" applyBorder="1" applyAlignment="1">
      <alignment horizontal="left" vertical="top" wrapText="1"/>
    </xf>
    <xf numFmtId="0" fontId="0" fillId="0" borderId="0" xfId="0" applyFont="1" applyFill="1" applyAlignment="1"/>
    <xf numFmtId="0" fontId="0" fillId="0" borderId="0" xfId="0" quotePrefix="1" applyFill="1" applyAlignment="1">
      <alignment horizontal="left"/>
    </xf>
    <xf numFmtId="0" fontId="1" fillId="0" borderId="0" xfId="0" quotePrefix="1" applyFont="1" applyFill="1" applyAlignment="1">
      <alignment horizontal="left"/>
    </xf>
    <xf numFmtId="0" fontId="6" fillId="0" borderId="0" xfId="0" quotePrefix="1" applyFont="1" applyFill="1" applyAlignment="1">
      <alignment horizontal="left"/>
    </xf>
    <xf numFmtId="0" fontId="0" fillId="0" borderId="0" xfId="0" quotePrefix="1" applyFill="1" applyAlignment="1">
      <alignment horizontal="left" vertical="top"/>
    </xf>
    <xf numFmtId="0" fontId="0" fillId="0" borderId="0" xfId="0" quotePrefix="1" applyFill="1" applyAlignment="1">
      <alignment horizontal="left" vertical="top" wrapText="1"/>
    </xf>
    <xf numFmtId="0" fontId="0" fillId="0" borderId="0" xfId="0" quotePrefix="1" applyFill="1" applyAlignment="1">
      <alignment vertical="top" wrapText="1"/>
    </xf>
    <xf numFmtId="0" fontId="0" fillId="0" borderId="0" xfId="0" applyFill="1" applyAlignment="1">
      <alignment vertical="top" wrapText="1"/>
    </xf>
  </cellXfs>
  <cellStyles count="237">
    <cellStyle name="_List1" xfId="157"/>
    <cellStyle name="20 % – Poudarek1" xfId="1" builtinId="30" customBuiltin="1"/>
    <cellStyle name="20 % – Poudarek1 2" xfId="158"/>
    <cellStyle name="20 % – Poudarek2" xfId="2" builtinId="34" customBuiltin="1"/>
    <cellStyle name="20 % – Poudarek2 2" xfId="159"/>
    <cellStyle name="20 % – Poudarek3" xfId="3" builtinId="38" customBuiltin="1"/>
    <cellStyle name="20 % – Poudarek3 2" xfId="160"/>
    <cellStyle name="20 % – Poudarek4" xfId="4" builtinId="42" customBuiltin="1"/>
    <cellStyle name="20 % – Poudarek4 2" xfId="161"/>
    <cellStyle name="20 % – Poudarek5" xfId="5" builtinId="46" customBuiltin="1"/>
    <cellStyle name="20 % – Poudarek6" xfId="6" builtinId="50" customBuiltin="1"/>
    <cellStyle name="20 % – Poudarek6 2" xfId="162"/>
    <cellStyle name="20% - Accent1" xfId="163"/>
    <cellStyle name="20% - Accent2" xfId="164"/>
    <cellStyle name="20% - Accent3" xfId="165"/>
    <cellStyle name="20% - Accent4" xfId="166"/>
    <cellStyle name="20% - Accent5" xfId="167"/>
    <cellStyle name="20% - Accent6" xfId="168"/>
    <cellStyle name="40 % – Poudarek1" xfId="7" builtinId="31" customBuiltin="1"/>
    <cellStyle name="40 % – Poudarek1 2" xfId="169"/>
    <cellStyle name="40 % – Poudarek2" xfId="8" builtinId="35" customBuiltin="1"/>
    <cellStyle name="40 % – Poudarek3" xfId="9" builtinId="39" customBuiltin="1"/>
    <cellStyle name="40 % – Poudarek3 2" xfId="170"/>
    <cellStyle name="40 % – Poudarek4" xfId="10" builtinId="43" customBuiltin="1"/>
    <cellStyle name="40 % – Poudarek4 2" xfId="171"/>
    <cellStyle name="40 % – Poudarek5" xfId="11" builtinId="47" customBuiltin="1"/>
    <cellStyle name="40 % – Poudarek5 2" xfId="172"/>
    <cellStyle name="40 % – Poudarek6" xfId="12" builtinId="51" customBuiltin="1"/>
    <cellStyle name="40 % – Poudarek6 2" xfId="173"/>
    <cellStyle name="40% - Accent1" xfId="174"/>
    <cellStyle name="40% - Accent2" xfId="175"/>
    <cellStyle name="40% - Accent3" xfId="176"/>
    <cellStyle name="40% - Accent4" xfId="177"/>
    <cellStyle name="40% - Accent5" xfId="178"/>
    <cellStyle name="40% - Accent6" xfId="179"/>
    <cellStyle name="60 % – Poudarek1" xfId="13" builtinId="32" customBuiltin="1"/>
    <cellStyle name="60 % – Poudarek1 2" xfId="180"/>
    <cellStyle name="60 % – Poudarek2" xfId="14" builtinId="36" customBuiltin="1"/>
    <cellStyle name="60 % – Poudarek2 2" xfId="181"/>
    <cellStyle name="60 % – Poudarek3" xfId="15" builtinId="40" customBuiltin="1"/>
    <cellStyle name="60 % – Poudarek3 2" xfId="182"/>
    <cellStyle name="60 % – Poudarek4" xfId="16" builtinId="44" customBuiltin="1"/>
    <cellStyle name="60 % – Poudarek4 2" xfId="183"/>
    <cellStyle name="60 % – Poudarek5" xfId="17" builtinId="48" customBuiltin="1"/>
    <cellStyle name="60 % – Poudarek5 2" xfId="184"/>
    <cellStyle name="60 % – Poudarek6" xfId="18" builtinId="52" customBuiltin="1"/>
    <cellStyle name="60 % – Poudarek6 2" xfId="185"/>
    <cellStyle name="60% - Accent1" xfId="186"/>
    <cellStyle name="60% - Accent2" xfId="187"/>
    <cellStyle name="60% - Accent3" xfId="188"/>
    <cellStyle name="60% - Accent4" xfId="189"/>
    <cellStyle name="60% - Accent5" xfId="190"/>
    <cellStyle name="60% - Accent6" xfId="191"/>
    <cellStyle name="Accent1" xfId="49"/>
    <cellStyle name="Accent1 2" xfId="192"/>
    <cellStyle name="Accent2" xfId="50"/>
    <cellStyle name="Accent2 2" xfId="193"/>
    <cellStyle name="Accent3" xfId="51"/>
    <cellStyle name="Accent3 2" xfId="194"/>
    <cellStyle name="Accent4" xfId="52"/>
    <cellStyle name="Accent4 2" xfId="195"/>
    <cellStyle name="Accent5" xfId="53"/>
    <cellStyle name="Accent5 2" xfId="196"/>
    <cellStyle name="Accent6" xfId="54"/>
    <cellStyle name="Accent6 2" xfId="197"/>
    <cellStyle name="Bad" xfId="58"/>
    <cellStyle name="Bad 2" xfId="198"/>
    <cellStyle name="Calculation" xfId="57"/>
    <cellStyle name="Calculation 2" xfId="199"/>
    <cellStyle name="Check Cell" xfId="56"/>
    <cellStyle name="Check Cell 2" xfId="200"/>
    <cellStyle name="Comma 2" xfId="149"/>
    <cellStyle name="Comma_Sheet1" xfId="201"/>
    <cellStyle name="Dobro" xfId="20" builtinId="26" customBuiltin="1"/>
    <cellStyle name="Dobro 2" xfId="202"/>
    <cellStyle name="Euro" xfId="19"/>
    <cellStyle name="Euro 2" xfId="203"/>
    <cellStyle name="Explanatory Text" xfId="48"/>
    <cellStyle name="Followed Hyperlink" xfId="97"/>
    <cellStyle name="Good" xfId="204"/>
    <cellStyle name="Heading 1" xfId="21"/>
    <cellStyle name="Heading 2" xfId="22"/>
    <cellStyle name="Heading 3" xfId="23"/>
    <cellStyle name="Heading 4" xfId="24"/>
    <cellStyle name="Hiperpovezava 2" xfId="98"/>
    <cellStyle name="Hyperlink" xfId="99"/>
    <cellStyle name="Input" xfId="86"/>
    <cellStyle name="Input 2" xfId="205"/>
    <cellStyle name="Izhod" xfId="47" builtinId="21" customBuiltin="1"/>
    <cellStyle name="Izhod 2" xfId="206"/>
    <cellStyle name="Linked Cell" xfId="55"/>
    <cellStyle name="Naslov" xfId="60" builtinId="15" customBuiltin="1"/>
    <cellStyle name="Naslov 1 2" xfId="208"/>
    <cellStyle name="Naslov 2 2" xfId="209"/>
    <cellStyle name="Naslov 3 2" xfId="210"/>
    <cellStyle name="Naslov 4 2" xfId="211"/>
    <cellStyle name="Naslov 5" xfId="207"/>
    <cellStyle name="Navadno" xfId="0" builtinId="0"/>
    <cellStyle name="Navadno 10" xfId="100"/>
    <cellStyle name="Navadno 2" xfId="25"/>
    <cellStyle name="Navadno 2 2" xfId="26"/>
    <cellStyle name="Navadno 2 2 2" xfId="27"/>
    <cellStyle name="Navadno 2 2 3" xfId="28"/>
    <cellStyle name="Navadno 2 2 3 2" xfId="123"/>
    <cellStyle name="Navadno 2 2 4" xfId="145"/>
    <cellStyle name="Navadno 2 2_K108993_projektantski predracun_fekalna kanalizacija(1)" xfId="101"/>
    <cellStyle name="Navadno 2 3" xfId="29"/>
    <cellStyle name="Navadno 2 4" xfId="95"/>
    <cellStyle name="Navadno 2 5" xfId="102"/>
    <cellStyle name="Navadno 2 6" xfId="103"/>
    <cellStyle name="Navadno 2 7" xfId="150"/>
    <cellStyle name="Navadno 2_114100_popis del_nadstrešek" xfId="104"/>
    <cellStyle name="Navadno 25" xfId="30"/>
    <cellStyle name="Navadno 25 2" xfId="105"/>
    <cellStyle name="Navadno 25_K119553_popis_s predracunom_delovna-2" xfId="106"/>
    <cellStyle name="Navadno 3" xfId="31"/>
    <cellStyle name="Navadno 3 3" xfId="32"/>
    <cellStyle name="Navadno 4" xfId="89"/>
    <cellStyle name="Navadno 5" xfId="107"/>
    <cellStyle name="Navadno 6" xfId="33"/>
    <cellStyle name="Navadno 6 2" xfId="108"/>
    <cellStyle name="Navadno 6 3" xfId="212"/>
    <cellStyle name="Navadno 7" xfId="34"/>
    <cellStyle name="Navadno 8" xfId="109"/>
    <cellStyle name="Navadno 9" xfId="121"/>
    <cellStyle name="Navadno_I 901 - popis GO2 del pgd" xfId="35"/>
    <cellStyle name="Navadno_K115620_popis s predracunom_PZI" xfId="152"/>
    <cellStyle name="Navadno_KALAMAR-PSO GREGORČIČEVA MS-16.11.04" xfId="36"/>
    <cellStyle name="Navadno_List1" xfId="37"/>
    <cellStyle name="Navadno_PONUDBA-nadstr.kontejnerja" xfId="144"/>
    <cellStyle name="Navadno_POPIS_JUHANT (2)" xfId="38"/>
    <cellStyle name="Navadno_POPIS_JUHANT (2) 2" xfId="151"/>
    <cellStyle name="Navadno_popis-splošno-zun.ured" xfId="39"/>
    <cellStyle name="Navadno_V116120_HALA-PZI" xfId="40"/>
    <cellStyle name="Navadno_V117070_PRIPRAVLJALNA-PZI" xfId="41"/>
    <cellStyle name="Navadno_V117070_ZUNANJA-PZI" xfId="143"/>
    <cellStyle name="Navadno_VODA-SENCUR" xfId="153"/>
    <cellStyle name="Neutral" xfId="42"/>
    <cellStyle name="Neutral 2" xfId="213"/>
    <cellStyle name="Nevtralno 2" xfId="214"/>
    <cellStyle name="Normal 2" xfId="110"/>
    <cellStyle name="Normal 2 2" xfId="111"/>
    <cellStyle name="Normal 2_T113830_POPIS_ŠOLA_PZI - MS" xfId="112"/>
    <cellStyle name="Normal 4" xfId="43"/>
    <cellStyle name="Normal 4 2" xfId="215"/>
    <cellStyle name="Normal_dekorativna oprema" xfId="216"/>
    <cellStyle name="Normal_pr zid 7,9 koslj 10.12.98 (2)" xfId="44"/>
    <cellStyle name="Normal_Sheet1" xfId="45"/>
    <cellStyle name="Note" xfId="46"/>
    <cellStyle name="Note 2" xfId="217"/>
    <cellStyle name="Opomba 2" xfId="218"/>
    <cellStyle name="Opozorilo" xfId="88" builtinId="11" customBuiltin="1"/>
    <cellStyle name="Output" xfId="219"/>
    <cellStyle name="Pojasnjevalno besedilo 2" xfId="220"/>
    <cellStyle name="Poudarek1 2" xfId="221"/>
    <cellStyle name="Poudarek2 2" xfId="222"/>
    <cellStyle name="Poudarek3 2" xfId="223"/>
    <cellStyle name="Poudarek4 2" xfId="224"/>
    <cellStyle name="Poudarek5 2" xfId="225"/>
    <cellStyle name="Poudarek6 2" xfId="226"/>
    <cellStyle name="Povezana celica 2" xfId="227"/>
    <cellStyle name="Preveri celico 2" xfId="228"/>
    <cellStyle name="Računanje 2" xfId="229"/>
    <cellStyle name="Slabo 2" xfId="230"/>
    <cellStyle name="Slog 1" xfId="59"/>
    <cellStyle name="Slog 1 2" xfId="124"/>
    <cellStyle name="Title" xfId="231"/>
    <cellStyle name="Total" xfId="87"/>
    <cellStyle name="Valuta 2" xfId="61"/>
    <cellStyle name="Valuta 2 2" xfId="232"/>
    <cellStyle name="Vejica" xfId="62" builtinId="3"/>
    <cellStyle name="Vejica 2" xfId="63"/>
    <cellStyle name="Vejica 2 2" xfId="64"/>
    <cellStyle name="Vejica 2 2 2" xfId="65"/>
    <cellStyle name="Vejica 2 2 2 2" xfId="122"/>
    <cellStyle name="Vejica 2 2 2 2 2" xfId="148"/>
    <cellStyle name="Vejica 2 2 2 4" xfId="146"/>
    <cellStyle name="Vejica 2 2 3" xfId="66"/>
    <cellStyle name="Vejica 2 2 3 2" xfId="67"/>
    <cellStyle name="Vejica 2 2 3 2 2" xfId="94"/>
    <cellStyle name="Vejica 2 2 3 2 2 2" xfId="130"/>
    <cellStyle name="Vejica 2 2 3 2 3" xfId="129"/>
    <cellStyle name="Vejica 2 2 3 3" xfId="90"/>
    <cellStyle name="Vejica 2 2 3 3 2" xfId="131"/>
    <cellStyle name="Vejica 2 2 3 4" xfId="128"/>
    <cellStyle name="Vejica 2 2 4" xfId="68"/>
    <cellStyle name="Vejica 2 2 4 2" xfId="132"/>
    <cellStyle name="Vejica 2 2 5" xfId="127"/>
    <cellStyle name="Vejica 2 2_K115620_popis s predracunom_PZI" xfId="113"/>
    <cellStyle name="Vejica 2 3" xfId="69"/>
    <cellStyle name="Vejica 2 3 2" xfId="70"/>
    <cellStyle name="Vejica 2 3 2 2" xfId="92"/>
    <cellStyle name="Vejica 2 3 2 2 2" xfId="135"/>
    <cellStyle name="Vejica 2 3 2 3" xfId="134"/>
    <cellStyle name="Vejica 2 3 3" xfId="133"/>
    <cellStyle name="Vejica 2 4" xfId="114"/>
    <cellStyle name="Vejica 2 4 2" xfId="115"/>
    <cellStyle name="Vejica 2 4_K119550_projektantski predracun_vodovod-A(1)" xfId="116"/>
    <cellStyle name="Vejica 2 5" xfId="126"/>
    <cellStyle name="Vejica 2_114100_popis del_nadstrešek" xfId="117"/>
    <cellStyle name="Vejica 2_V118010 - str" xfId="71"/>
    <cellStyle name="Vejica 3" xfId="72"/>
    <cellStyle name="Vejica 3 2" xfId="73"/>
    <cellStyle name="Vejica 3 3" xfId="74"/>
    <cellStyle name="Vejica 3 3 2" xfId="91"/>
    <cellStyle name="Vejica 3 4" xfId="93"/>
    <cellStyle name="Vejica 3_K114730_popis" xfId="118"/>
    <cellStyle name="Vejica 4" xfId="75"/>
    <cellStyle name="Vejica 4 2" xfId="76"/>
    <cellStyle name="Vejica 4 2 2" xfId="233"/>
    <cellStyle name="Vejica 4 3" xfId="77"/>
    <cellStyle name="Vejica 4 3 2" xfId="137"/>
    <cellStyle name="Vejica 4 3 3" xfId="147"/>
    <cellStyle name="Vejica 4 4" xfId="78"/>
    <cellStyle name="Vejica 4 4 2" xfId="138"/>
    <cellStyle name="Vejica 4 5" xfId="136"/>
    <cellStyle name="Vejica 4 5 2" xfId="155"/>
    <cellStyle name="Vejica 4_114100_popis del_nadstrešek" xfId="119"/>
    <cellStyle name="Vejica 5" xfId="79"/>
    <cellStyle name="Vejica 5 2" xfId="80"/>
    <cellStyle name="Vejica 5 2 2" xfId="140"/>
    <cellStyle name="Vejica 5 3" xfId="96"/>
    <cellStyle name="Vejica 5 4" xfId="139"/>
    <cellStyle name="Vejica 6" xfId="81"/>
    <cellStyle name="Vejica 6 2" xfId="82"/>
    <cellStyle name="Vejica 6 2 2" xfId="142"/>
    <cellStyle name="Vejica 6 3" xfId="141"/>
    <cellStyle name="Vejica 7" xfId="120"/>
    <cellStyle name="Vejica 8" xfId="125"/>
    <cellStyle name="Vejica_515-vodovod,popis" xfId="83"/>
    <cellStyle name="Vejica_515-vodovod,popis 2" xfId="154"/>
    <cellStyle name="Vejica_515-vodovod,popis 3" xfId="156"/>
    <cellStyle name="Vejica_popis-splošno-zun.ured" xfId="84"/>
    <cellStyle name="Vejica_V116120_HALA-PZI" xfId="85"/>
    <cellStyle name="Vnos 2" xfId="234"/>
    <cellStyle name="Vsota 2" xfId="235"/>
    <cellStyle name="Warning Text" xfId="2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2.jpeg"/><Relationship Id="rId1" Type="http://schemas.openxmlformats.org/officeDocument/2006/relationships/image" Target="../media/image3.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23.v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2.jpeg"/><Relationship Id="rId1" Type="http://schemas.openxmlformats.org/officeDocument/2006/relationships/image" Target="../media/image3.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Zeros="0" tabSelected="1" view="pageBreakPreview" zoomScaleNormal="100" zoomScaleSheetLayoutView="100" workbookViewId="0">
      <selection activeCell="D60" sqref="D60"/>
    </sheetView>
  </sheetViews>
  <sheetFormatPr defaultRowHeight="12.75"/>
  <cols>
    <col min="1" max="1" width="5.140625" style="82" customWidth="1"/>
    <col min="2" max="2" width="5.140625" style="82" bestFit="1" customWidth="1"/>
    <col min="3" max="3" width="48.140625" style="1" customWidth="1"/>
    <col min="4" max="4" width="30.5703125" style="120" customWidth="1"/>
    <col min="5" max="5" width="9.140625" style="1"/>
    <col min="6" max="6" width="14.28515625" style="1" customWidth="1"/>
    <col min="7" max="7" width="9.140625" style="1"/>
    <col min="8" max="8" width="12.85546875" style="1" customWidth="1"/>
    <col min="9" max="9" width="12.5703125" style="121" customWidth="1"/>
    <col min="10" max="16384" width="9.140625" style="1"/>
  </cols>
  <sheetData>
    <row r="1" spans="1:9" ht="15.75">
      <c r="B1" s="119"/>
    </row>
    <row r="2" spans="1:9" ht="34.5" customHeight="1">
      <c r="B2" s="1159" t="s">
        <v>195</v>
      </c>
      <c r="C2" s="1160"/>
      <c r="D2" s="1160"/>
      <c r="H2" s="121"/>
      <c r="I2" s="1"/>
    </row>
    <row r="4" spans="1:9" ht="17.25" customHeight="1">
      <c r="A4" s="123"/>
      <c r="B4" s="1161" t="s">
        <v>36</v>
      </c>
      <c r="C4" s="1162"/>
      <c r="D4" s="1162"/>
    </row>
    <row r="5" spans="1:9" ht="15.75">
      <c r="A5" s="125"/>
      <c r="B5" s="125"/>
      <c r="C5" s="126"/>
      <c r="D5" s="124"/>
    </row>
    <row r="6" spans="1:9" s="131" customFormat="1" ht="15">
      <c r="A6" s="375" t="s">
        <v>14</v>
      </c>
      <c r="B6" s="127" t="s">
        <v>16</v>
      </c>
      <c r="C6" s="128"/>
      <c r="D6" s="129"/>
      <c r="E6" s="130"/>
      <c r="I6" s="132"/>
    </row>
    <row r="7" spans="1:9" s="2" customFormat="1" ht="14.25">
      <c r="A7" s="376"/>
      <c r="B7" s="133"/>
      <c r="C7" s="134"/>
      <c r="D7" s="135"/>
      <c r="E7" s="136"/>
      <c r="F7" s="137"/>
      <c r="G7" s="138"/>
      <c r="I7" s="121"/>
    </row>
    <row r="8" spans="1:9">
      <c r="A8" s="139"/>
      <c r="B8" s="237" t="s">
        <v>12</v>
      </c>
      <c r="C8" s="140" t="s">
        <v>62</v>
      </c>
      <c r="D8" s="539">
        <f>+'PRIPRAVLJALNA DELA'!F38</f>
        <v>0</v>
      </c>
      <c r="E8" s="142"/>
      <c r="H8" s="140"/>
    </row>
    <row r="9" spans="1:9">
      <c r="A9" s="139"/>
      <c r="B9" s="237" t="s">
        <v>13</v>
      </c>
      <c r="C9" s="140" t="s">
        <v>31</v>
      </c>
      <c r="D9" s="539">
        <f>+RUŠITVENA!F77</f>
        <v>0</v>
      </c>
      <c r="E9" s="142"/>
      <c r="H9" s="140"/>
    </row>
    <row r="10" spans="1:9">
      <c r="A10" s="144"/>
      <c r="B10" s="237" t="s">
        <v>17</v>
      </c>
      <c r="C10" s="145" t="s">
        <v>188</v>
      </c>
      <c r="D10" s="540">
        <f>+ZEMELJSKA!F38</f>
        <v>0</v>
      </c>
      <c r="E10" s="142"/>
      <c r="H10" s="145"/>
    </row>
    <row r="11" spans="1:9">
      <c r="A11" s="144"/>
      <c r="B11" s="237" t="s">
        <v>18</v>
      </c>
      <c r="C11" s="140" t="s">
        <v>129</v>
      </c>
      <c r="D11" s="540">
        <f>+' KANAL. V OBJEKTU'!F37</f>
        <v>0</v>
      </c>
      <c r="E11" s="142"/>
      <c r="H11" s="140"/>
    </row>
    <row r="12" spans="1:9">
      <c r="A12" s="144"/>
      <c r="B12" s="237" t="s">
        <v>19</v>
      </c>
      <c r="C12" s="145" t="s">
        <v>83</v>
      </c>
      <c r="D12" s="540">
        <f>+BETONSKA!F51</f>
        <v>0</v>
      </c>
      <c r="E12" s="142"/>
      <c r="H12" s="145"/>
    </row>
    <row r="13" spans="1:9">
      <c r="A13" s="144"/>
      <c r="B13" s="237" t="s">
        <v>10</v>
      </c>
      <c r="C13" s="145" t="s">
        <v>88</v>
      </c>
      <c r="D13" s="540">
        <f>+'TESARSKA DELA'!F49</f>
        <v>0</v>
      </c>
      <c r="E13" s="142"/>
      <c r="H13" s="145"/>
    </row>
    <row r="14" spans="1:9">
      <c r="A14" s="144"/>
      <c r="B14" s="237" t="s">
        <v>8</v>
      </c>
      <c r="C14" s="149" t="s">
        <v>21</v>
      </c>
      <c r="D14" s="541">
        <f>+ZIDARSKA!F59</f>
        <v>0</v>
      </c>
      <c r="E14" s="142"/>
      <c r="H14" s="145"/>
    </row>
    <row r="15" spans="1:9" s="154" customFormat="1" ht="15">
      <c r="A15" s="377"/>
      <c r="B15" s="238"/>
      <c r="C15" s="152" t="s">
        <v>9</v>
      </c>
      <c r="D15" s="542">
        <f>SUM(D8:D14)</f>
        <v>0</v>
      </c>
      <c r="I15" s="155"/>
    </row>
    <row r="16" spans="1:9" s="6" customFormat="1">
      <c r="A16" s="301"/>
      <c r="B16" s="156"/>
      <c r="D16" s="543"/>
      <c r="I16" s="158"/>
    </row>
    <row r="17" spans="1:9" s="162" customFormat="1" ht="15">
      <c r="A17" s="378" t="s">
        <v>0</v>
      </c>
      <c r="B17" s="1157" t="s">
        <v>30</v>
      </c>
      <c r="C17" s="1158"/>
      <c r="D17" s="544"/>
      <c r="E17" s="161"/>
      <c r="I17" s="132"/>
    </row>
    <row r="18" spans="1:9">
      <c r="A18" s="144"/>
      <c r="B18" s="139" t="s">
        <v>12</v>
      </c>
      <c r="C18" s="1" t="s">
        <v>225</v>
      </c>
      <c r="D18" s="545">
        <f>+'rekapitulacija GO'!D19</f>
        <v>0</v>
      </c>
      <c r="E18" s="142"/>
      <c r="F18" s="139"/>
    </row>
    <row r="19" spans="1:9">
      <c r="A19" s="144"/>
      <c r="B19" s="139" t="s">
        <v>13</v>
      </c>
      <c r="C19" s="1" t="s">
        <v>244</v>
      </c>
      <c r="D19" s="545">
        <f>+'rekapitulacija GO'!D20</f>
        <v>0</v>
      </c>
      <c r="E19" s="142"/>
      <c r="F19" s="139"/>
    </row>
    <row r="20" spans="1:9">
      <c r="A20" s="144"/>
      <c r="B20" s="139" t="s">
        <v>17</v>
      </c>
      <c r="C20" s="1" t="s">
        <v>224</v>
      </c>
      <c r="D20" s="545">
        <f>+'rekapitulacija GO'!D21</f>
        <v>0</v>
      </c>
      <c r="E20" s="142"/>
      <c r="F20" s="139"/>
    </row>
    <row r="21" spans="1:9">
      <c r="A21" s="144"/>
      <c r="B21" s="139" t="s">
        <v>18</v>
      </c>
      <c r="C21" s="1" t="s">
        <v>64</v>
      </c>
      <c r="D21" s="545">
        <f>+'rekapitulacija GO'!D22</f>
        <v>0</v>
      </c>
      <c r="E21" s="142"/>
      <c r="F21" s="139"/>
    </row>
    <row r="22" spans="1:9">
      <c r="A22" s="144"/>
      <c r="B22" s="139" t="s">
        <v>19</v>
      </c>
      <c r="C22" s="1" t="s">
        <v>270</v>
      </c>
      <c r="D22" s="545">
        <f>+'rekapitulacija GO'!D23</f>
        <v>0</v>
      </c>
      <c r="E22" s="142"/>
      <c r="F22" s="139"/>
    </row>
    <row r="23" spans="1:9">
      <c r="A23" s="144"/>
      <c r="B23" s="144" t="s">
        <v>10</v>
      </c>
      <c r="C23" s="1" t="s">
        <v>277</v>
      </c>
      <c r="D23" s="545">
        <f>+'rekapitulacija GO'!D24</f>
        <v>0</v>
      </c>
      <c r="E23" s="142"/>
      <c r="F23" s="144"/>
    </row>
    <row r="24" spans="1:9">
      <c r="A24" s="144"/>
      <c r="B24" s="144" t="s">
        <v>8</v>
      </c>
      <c r="C24" s="1" t="s">
        <v>65</v>
      </c>
      <c r="D24" s="545">
        <f>+'rekapitulacija GO'!D25</f>
        <v>0</v>
      </c>
      <c r="E24" s="142"/>
      <c r="F24" s="144"/>
    </row>
    <row r="25" spans="1:9">
      <c r="A25" s="144"/>
      <c r="B25" s="147" t="s">
        <v>37</v>
      </c>
      <c r="C25" s="1" t="s">
        <v>298</v>
      </c>
      <c r="D25" s="545">
        <f>+'rekapitulacija GO'!D26</f>
        <v>0</v>
      </c>
      <c r="E25" s="142"/>
      <c r="F25" s="147"/>
    </row>
    <row r="26" spans="1:9">
      <c r="A26" s="144"/>
      <c r="B26" s="144" t="s">
        <v>317</v>
      </c>
      <c r="C26" s="1" t="s">
        <v>318</v>
      </c>
      <c r="D26" s="545">
        <f>+'rekapitulacija GO'!D27</f>
        <v>0</v>
      </c>
      <c r="E26" s="142"/>
      <c r="F26" s="144"/>
    </row>
    <row r="27" spans="1:9">
      <c r="A27" s="144"/>
      <c r="B27" s="144" t="s">
        <v>327</v>
      </c>
      <c r="C27" s="1" t="s">
        <v>328</v>
      </c>
      <c r="D27" s="545">
        <f>+'rekapitulacija GO'!D28</f>
        <v>0</v>
      </c>
      <c r="E27" s="142"/>
      <c r="F27" s="144"/>
    </row>
    <row r="28" spans="1:9">
      <c r="A28" s="144"/>
      <c r="B28" s="144" t="s">
        <v>348</v>
      </c>
      <c r="C28" s="1" t="s">
        <v>349</v>
      </c>
      <c r="D28" s="545">
        <f>+'rekapitulacija GO'!D29</f>
        <v>0</v>
      </c>
      <c r="E28" s="142"/>
      <c r="F28" s="144"/>
    </row>
    <row r="29" spans="1:9">
      <c r="A29" s="144"/>
      <c r="B29" s="144" t="s">
        <v>366</v>
      </c>
      <c r="C29" s="1" t="s">
        <v>32</v>
      </c>
      <c r="D29" s="545">
        <f>+'rekapitulacija GO'!D30</f>
        <v>0</v>
      </c>
      <c r="E29" s="142"/>
      <c r="F29" s="144"/>
    </row>
    <row r="30" spans="1:9">
      <c r="A30" s="144"/>
      <c r="B30" s="144" t="s">
        <v>374</v>
      </c>
      <c r="C30" s="1" t="s">
        <v>375</v>
      </c>
      <c r="D30" s="545">
        <f>+'rekapitulacija GO'!D31</f>
        <v>0</v>
      </c>
      <c r="E30" s="142"/>
      <c r="F30" s="144"/>
    </row>
    <row r="31" spans="1:9">
      <c r="A31" s="144"/>
      <c r="B31" s="239" t="s">
        <v>507</v>
      </c>
      <c r="C31" s="339" t="s">
        <v>503</v>
      </c>
      <c r="D31" s="546">
        <f>+'rekapitulacija GO'!D32</f>
        <v>0</v>
      </c>
      <c r="E31" s="142"/>
      <c r="F31" s="144"/>
    </row>
    <row r="32" spans="1:9" s="154" customFormat="1" ht="15">
      <c r="A32" s="377"/>
      <c r="B32" s="151"/>
      <c r="C32" s="152" t="s">
        <v>33</v>
      </c>
      <c r="D32" s="542">
        <f>SUM(D18:D31)</f>
        <v>0</v>
      </c>
      <c r="I32" s="155"/>
    </row>
    <row r="33" spans="1:9" s="6" customFormat="1">
      <c r="A33" s="144"/>
      <c r="B33" s="144"/>
      <c r="C33" s="163"/>
      <c r="D33" s="545"/>
      <c r="E33" s="142"/>
      <c r="I33" s="158"/>
    </row>
    <row r="34" spans="1:9" ht="15">
      <c r="A34" s="378" t="s">
        <v>211</v>
      </c>
      <c r="B34" s="1157" t="s">
        <v>212</v>
      </c>
      <c r="C34" s="1158"/>
      <c r="D34" s="547"/>
      <c r="E34" s="170"/>
    </row>
    <row r="35" spans="1:9">
      <c r="A35" s="379"/>
      <c r="B35" s="167"/>
      <c r="C35" s="168"/>
      <c r="D35" s="547"/>
      <c r="E35" s="170"/>
    </row>
    <row r="36" spans="1:9">
      <c r="A36" s="379"/>
      <c r="B36" s="235" t="s">
        <v>12</v>
      </c>
      <c r="C36" s="163" t="str">
        <f>+'rekapitulacija ZU'!C3</f>
        <v>USTROJ</v>
      </c>
      <c r="D36" s="545">
        <f>+'rekapitulacija ZU'!D3</f>
        <v>0</v>
      </c>
      <c r="E36" s="170"/>
    </row>
    <row r="37" spans="1:9">
      <c r="A37" s="379"/>
      <c r="B37" s="139" t="s">
        <v>13</v>
      </c>
      <c r="C37" s="163" t="str">
        <f>+'rekapitulacija ZU'!C4</f>
        <v>METEORNA KANALIZACIJA</v>
      </c>
      <c r="D37" s="545">
        <f>+'rekapitulacija ZU'!D4</f>
        <v>0</v>
      </c>
      <c r="E37" s="170"/>
    </row>
    <row r="38" spans="1:9" ht="15" customHeight="1">
      <c r="A38" s="379"/>
      <c r="B38" s="148" t="s">
        <v>17</v>
      </c>
      <c r="C38" s="165" t="str">
        <f>+'rekapitulacija ZU'!C5</f>
        <v>FEKALNA KANALIZACIJA</v>
      </c>
      <c r="D38" s="546">
        <f>+'rekapitulacija ZU'!D5</f>
        <v>0</v>
      </c>
      <c r="E38" s="170"/>
    </row>
    <row r="39" spans="1:9" s="154" customFormat="1" ht="15">
      <c r="A39" s="377"/>
      <c r="B39" s="151"/>
      <c r="C39" s="152" t="s">
        <v>216</v>
      </c>
      <c r="D39" s="542">
        <f>SUM(D36:D38)</f>
        <v>0</v>
      </c>
      <c r="I39" s="155"/>
    </row>
    <row r="40" spans="1:9">
      <c r="A40" s="379"/>
      <c r="B40" s="167"/>
      <c r="C40" s="168"/>
      <c r="D40" s="547"/>
      <c r="E40" s="170"/>
    </row>
    <row r="41" spans="1:9" ht="15">
      <c r="A41" s="378" t="s">
        <v>213</v>
      </c>
      <c r="B41" s="1157" t="s">
        <v>214</v>
      </c>
      <c r="C41" s="1158"/>
      <c r="D41" s="547"/>
      <c r="E41" s="170"/>
    </row>
    <row r="42" spans="1:9">
      <c r="A42" s="167"/>
      <c r="B42" s="167"/>
      <c r="C42" s="168"/>
      <c r="D42" s="547"/>
      <c r="E42" s="170"/>
    </row>
    <row r="43" spans="1:9">
      <c r="A43" s="167"/>
      <c r="B43" s="139" t="s">
        <v>12</v>
      </c>
      <c r="C43" s="236" t="s">
        <v>388</v>
      </c>
      <c r="D43" s="545"/>
      <c r="E43" s="170"/>
    </row>
    <row r="44" spans="1:9">
      <c r="A44" s="167"/>
      <c r="B44" s="235" t="s">
        <v>13</v>
      </c>
      <c r="C44" s="231" t="s">
        <v>389</v>
      </c>
      <c r="D44" s="545"/>
      <c r="E44" s="170"/>
    </row>
    <row r="45" spans="1:9">
      <c r="A45" s="167"/>
      <c r="B45" s="235" t="s">
        <v>17</v>
      </c>
      <c r="C45" s="231" t="s">
        <v>390</v>
      </c>
      <c r="D45" s="545"/>
      <c r="E45" s="170"/>
    </row>
    <row r="46" spans="1:9">
      <c r="A46" s="167"/>
      <c r="B46" s="235" t="s">
        <v>18</v>
      </c>
      <c r="C46" s="231" t="s">
        <v>391</v>
      </c>
      <c r="D46" s="545"/>
      <c r="E46" s="170"/>
    </row>
    <row r="47" spans="1:9">
      <c r="A47" s="167"/>
      <c r="B47" s="235" t="s">
        <v>19</v>
      </c>
      <c r="C47" s="231" t="s">
        <v>392</v>
      </c>
      <c r="D47" s="545"/>
      <c r="E47" s="170"/>
    </row>
    <row r="48" spans="1:9">
      <c r="A48" s="167"/>
      <c r="B48" s="235" t="s">
        <v>10</v>
      </c>
      <c r="C48" s="231" t="s">
        <v>393</v>
      </c>
      <c r="D48" s="545"/>
      <c r="E48" s="170"/>
    </row>
    <row r="49" spans="1:5">
      <c r="A49" s="167"/>
      <c r="B49" s="235" t="s">
        <v>8</v>
      </c>
      <c r="C49" s="231" t="s">
        <v>394</v>
      </c>
      <c r="D49" s="545"/>
      <c r="E49" s="170"/>
    </row>
    <row r="50" spans="1:5">
      <c r="A50" s="167"/>
      <c r="B50" s="235" t="s">
        <v>37</v>
      </c>
      <c r="C50" s="231" t="s">
        <v>395</v>
      </c>
      <c r="D50" s="545"/>
      <c r="E50" s="170"/>
    </row>
    <row r="51" spans="1:5">
      <c r="A51" s="167"/>
      <c r="B51" s="235" t="s">
        <v>317</v>
      </c>
      <c r="C51" s="231" t="s">
        <v>396</v>
      </c>
      <c r="D51" s="545"/>
      <c r="E51" s="170"/>
    </row>
    <row r="52" spans="1:5">
      <c r="A52" s="167"/>
      <c r="B52" s="235" t="s">
        <v>327</v>
      </c>
      <c r="C52" s="231" t="s">
        <v>397</v>
      </c>
      <c r="D52" s="545"/>
      <c r="E52" s="170"/>
    </row>
    <row r="53" spans="1:5">
      <c r="A53" s="167"/>
      <c r="B53" s="235" t="s">
        <v>348</v>
      </c>
      <c r="C53" s="231" t="s">
        <v>398</v>
      </c>
      <c r="D53" s="545"/>
      <c r="E53" s="170"/>
    </row>
    <row r="54" spans="1:5">
      <c r="A54" s="167"/>
      <c r="B54" s="239" t="s">
        <v>366</v>
      </c>
      <c r="C54" s="232" t="s">
        <v>399</v>
      </c>
      <c r="D54" s="546"/>
      <c r="E54" s="170"/>
    </row>
    <row r="55" spans="1:5" ht="15">
      <c r="A55" s="167"/>
      <c r="B55" s="151"/>
      <c r="C55" s="152" t="s">
        <v>217</v>
      </c>
      <c r="D55" s="542">
        <f>SUM(D43:D54)</f>
        <v>0</v>
      </c>
      <c r="E55" s="170"/>
    </row>
    <row r="56" spans="1:5">
      <c r="A56" s="167"/>
      <c r="B56" s="167"/>
      <c r="C56" s="168"/>
      <c r="D56" s="547"/>
      <c r="E56" s="170"/>
    </row>
    <row r="57" spans="1:5">
      <c r="A57" s="167"/>
      <c r="B57" s="167"/>
      <c r="C57" s="168"/>
      <c r="D57" s="547"/>
      <c r="E57" s="170"/>
    </row>
    <row r="58" spans="1:5" ht="15">
      <c r="A58" s="378" t="s">
        <v>632</v>
      </c>
      <c r="B58" s="1157" t="s">
        <v>215</v>
      </c>
      <c r="C58" s="1158"/>
      <c r="D58" s="547"/>
      <c r="E58" s="170"/>
    </row>
    <row r="59" spans="1:5">
      <c r="A59" s="167"/>
      <c r="B59" s="167"/>
      <c r="C59" s="168"/>
      <c r="D59" s="547"/>
      <c r="E59" s="170"/>
    </row>
    <row r="60" spans="1:5">
      <c r="A60" s="167"/>
      <c r="B60" s="139" t="s">
        <v>12</v>
      </c>
      <c r="C60" s="231" t="s">
        <v>219</v>
      </c>
      <c r="D60" s="545"/>
      <c r="E60" s="170"/>
    </row>
    <row r="61" spans="1:5">
      <c r="A61" s="167"/>
      <c r="B61" s="139" t="s">
        <v>13</v>
      </c>
      <c r="C61" s="231" t="s">
        <v>220</v>
      </c>
      <c r="D61" s="545"/>
      <c r="E61" s="170"/>
    </row>
    <row r="62" spans="1:5">
      <c r="A62" s="167"/>
      <c r="B62" s="139" t="s">
        <v>17</v>
      </c>
      <c r="C62" s="231" t="s">
        <v>221</v>
      </c>
      <c r="D62" s="545"/>
      <c r="E62" s="170"/>
    </row>
    <row r="63" spans="1:5">
      <c r="A63" s="167"/>
      <c r="B63" s="139" t="s">
        <v>18</v>
      </c>
      <c r="C63" s="231" t="s">
        <v>222</v>
      </c>
      <c r="D63" s="545"/>
      <c r="E63" s="170"/>
    </row>
    <row r="64" spans="1:5">
      <c r="A64" s="167"/>
      <c r="B64" s="148" t="s">
        <v>19</v>
      </c>
      <c r="C64" s="232" t="s">
        <v>223</v>
      </c>
      <c r="D64" s="546"/>
      <c r="E64" s="170"/>
    </row>
    <row r="65" spans="1:9" ht="15">
      <c r="A65" s="167"/>
      <c r="B65" s="151"/>
      <c r="C65" s="152" t="s">
        <v>218</v>
      </c>
      <c r="D65" s="542">
        <f>SUM(D60:D64)</f>
        <v>0</v>
      </c>
      <c r="E65" s="170"/>
    </row>
    <row r="66" spans="1:9" ht="13.5" thickBot="1">
      <c r="A66" s="167"/>
      <c r="B66" s="167"/>
      <c r="C66" s="168"/>
      <c r="D66" s="547"/>
      <c r="E66" s="170"/>
    </row>
    <row r="67" spans="1:9" s="176" customFormat="1" ht="16.5" thickBot="1">
      <c r="A67" s="171"/>
      <c r="B67" s="172"/>
      <c r="C67" s="173" t="s">
        <v>39</v>
      </c>
      <c r="D67" s="548">
        <f>D15+D32+D39+D55+D65</f>
        <v>0</v>
      </c>
      <c r="E67" s="175"/>
      <c r="I67" s="121"/>
    </row>
    <row r="68" spans="1:9" s="181" customFormat="1">
      <c r="A68" s="177"/>
      <c r="B68" s="177"/>
      <c r="C68" s="178"/>
      <c r="D68" s="179"/>
      <c r="E68" s="180"/>
      <c r="I68" s="121"/>
    </row>
    <row r="69" spans="1:9" s="184" customFormat="1">
      <c r="A69" s="182"/>
      <c r="B69" s="182"/>
      <c r="C69" s="1163"/>
      <c r="D69" s="1162"/>
      <c r="I69" s="185"/>
    </row>
    <row r="70" spans="1:9" s="8" customFormat="1" ht="27.75" customHeight="1">
      <c r="A70" s="9"/>
      <c r="B70" s="9"/>
      <c r="C70" s="1155"/>
      <c r="D70" s="1156"/>
      <c r="I70" s="185"/>
    </row>
    <row r="71" spans="1:9" s="8" customFormat="1" ht="27" customHeight="1">
      <c r="A71" s="9"/>
      <c r="B71" s="9"/>
      <c r="C71" s="1155"/>
      <c r="D71" s="1156"/>
      <c r="I71" s="185"/>
    </row>
  </sheetData>
  <sheetProtection algorithmName="SHA-512" hashValue="sXrPW1y3RZGFZ23F/6xQ9DptcamklebS2tPFjgC5NItkncn5zA5XUTJ5BxH/zm007gWu6xd9K/FNgeh0W+ZLWw==" saltValue="+5LodmTZ6cNkN9LU1Ox4rQ==" spinCount="100000" sheet="1" objects="1" scenarios="1" selectLockedCells="1"/>
  <mergeCells count="9">
    <mergeCell ref="C71:D71"/>
    <mergeCell ref="B34:C34"/>
    <mergeCell ref="B41:C41"/>
    <mergeCell ref="B58:C58"/>
    <mergeCell ref="B2:D2"/>
    <mergeCell ref="B4:D4"/>
    <mergeCell ref="C69:D69"/>
    <mergeCell ref="B17:C17"/>
    <mergeCell ref="C70:D70"/>
  </mergeCells>
  <pageMargins left="0.70866141732283472" right="0.70866141732283472" top="0.74803149606299213" bottom="0.74803149606299213" header="0.31496062992125984" footer="0.3937007874015748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G50"/>
  <sheetViews>
    <sheetView showZeros="0" view="pageBreakPreview" topLeftCell="A22" zoomScaleNormal="100" zoomScaleSheetLayoutView="100" workbookViewId="0">
      <selection activeCell="E38" sqref="E38"/>
    </sheetView>
  </sheetViews>
  <sheetFormatPr defaultRowHeight="12.75"/>
  <cols>
    <col min="1" max="1" width="5.85546875" style="44" customWidth="1"/>
    <col min="2" max="2" width="43.85546875" style="45" customWidth="1"/>
    <col min="3" max="3" width="4.7109375" style="479" customWidth="1"/>
    <col min="4" max="4" width="9.5703125" style="480" customWidth="1"/>
    <col min="5" max="5" width="11.5703125" style="373" customWidth="1"/>
    <col min="6" max="6" width="13.7109375" style="373" customWidth="1"/>
    <col min="7" max="16384" width="9.140625" style="565"/>
  </cols>
  <sheetData>
    <row r="1" spans="1:7" s="189" customFormat="1">
      <c r="A1" s="65" t="s">
        <v>10</v>
      </c>
      <c r="B1" s="103" t="s">
        <v>88</v>
      </c>
      <c r="C1" s="469"/>
      <c r="D1" s="470"/>
      <c r="E1" s="385"/>
      <c r="F1" s="385"/>
    </row>
    <row r="2" spans="1:7" s="189" customFormat="1">
      <c r="A2" s="65"/>
      <c r="B2" s="103"/>
      <c r="C2" s="469"/>
      <c r="D2" s="470"/>
      <c r="E2" s="385"/>
      <c r="F2" s="385"/>
    </row>
    <row r="3" spans="1:7" s="189" customFormat="1">
      <c r="A3" s="65"/>
      <c r="B3" s="574" t="s">
        <v>84</v>
      </c>
      <c r="C3" s="469"/>
      <c r="D3" s="470"/>
      <c r="E3" s="385"/>
      <c r="F3" s="385"/>
    </row>
    <row r="4" spans="1:7" s="189" customFormat="1">
      <c r="A4" s="65"/>
      <c r="B4" s="586" t="s">
        <v>85</v>
      </c>
      <c r="C4" s="469"/>
      <c r="D4" s="470"/>
      <c r="E4" s="385"/>
      <c r="F4" s="385"/>
    </row>
    <row r="5" spans="1:7" s="189" customFormat="1" ht="24.75" customHeight="1">
      <c r="A5" s="65"/>
      <c r="B5" s="587" t="s">
        <v>86</v>
      </c>
      <c r="C5" s="469"/>
      <c r="D5" s="470"/>
      <c r="E5" s="385"/>
      <c r="F5" s="385"/>
    </row>
    <row r="6" spans="1:7" s="189" customFormat="1" ht="25.5">
      <c r="A6" s="65"/>
      <c r="B6" s="88" t="s">
        <v>87</v>
      </c>
      <c r="C6" s="469"/>
      <c r="D6" s="470"/>
      <c r="E6" s="385"/>
      <c r="F6" s="385"/>
    </row>
    <row r="7" spans="1:7" s="189" customFormat="1">
      <c r="A7" s="65"/>
      <c r="B7" s="67"/>
      <c r="C7" s="469"/>
      <c r="D7" s="470"/>
      <c r="E7" s="385"/>
      <c r="F7" s="385"/>
    </row>
    <row r="8" spans="1:7" s="6" customFormat="1">
      <c r="A8" s="418" t="s">
        <v>25</v>
      </c>
      <c r="B8" s="419" t="s">
        <v>26</v>
      </c>
      <c r="C8" s="506" t="s">
        <v>11</v>
      </c>
      <c r="D8" s="507" t="s">
        <v>27</v>
      </c>
      <c r="E8" s="420" t="s">
        <v>28</v>
      </c>
      <c r="F8" s="421" t="s">
        <v>29</v>
      </c>
      <c r="G8" s="142"/>
    </row>
    <row r="9" spans="1:7" s="189" customFormat="1">
      <c r="A9" s="68"/>
      <c r="B9" s="69"/>
      <c r="C9" s="471"/>
      <c r="D9" s="472"/>
      <c r="E9" s="386"/>
      <c r="F9" s="386"/>
    </row>
    <row r="10" spans="1:7" s="285" customFormat="1" ht="25.5">
      <c r="A10" s="18">
        <f>COUNT($A$7:A9)+1</f>
        <v>1</v>
      </c>
      <c r="B10" s="27" t="s">
        <v>89</v>
      </c>
      <c r="C10" s="15" t="s">
        <v>94</v>
      </c>
      <c r="D10" s="449">
        <v>90</v>
      </c>
      <c r="E10" s="25"/>
      <c r="F10" s="111">
        <f>+E10*D10</f>
        <v>0</v>
      </c>
    </row>
    <row r="11" spans="1:7" s="285" customFormat="1">
      <c r="A11" s="18"/>
      <c r="B11" s="70"/>
      <c r="C11" s="15"/>
      <c r="D11" s="449"/>
      <c r="E11" s="25"/>
      <c r="F11" s="111">
        <f t="shared" ref="F11:F44" si="0">+E11*D11</f>
        <v>0</v>
      </c>
    </row>
    <row r="12" spans="1:7" s="285" customFormat="1" ht="25.5">
      <c r="A12" s="18">
        <f>COUNT($A$7:A11)+1</f>
        <v>2</v>
      </c>
      <c r="B12" s="27" t="s">
        <v>90</v>
      </c>
      <c r="C12" s="15" t="s">
        <v>117</v>
      </c>
      <c r="D12" s="449">
        <v>85</v>
      </c>
      <c r="E12" s="25"/>
      <c r="F12" s="111">
        <f t="shared" si="0"/>
        <v>0</v>
      </c>
    </row>
    <row r="13" spans="1:7" s="285" customFormat="1">
      <c r="A13" s="18"/>
      <c r="B13" s="27"/>
      <c r="C13" s="15"/>
      <c r="D13" s="449"/>
      <c r="E13" s="25"/>
      <c r="F13" s="111">
        <f t="shared" si="0"/>
        <v>0</v>
      </c>
    </row>
    <row r="14" spans="1:7" s="285" customFormat="1" ht="25.5">
      <c r="A14" s="18">
        <f>COUNT($A$7:A13)+1</f>
        <v>3</v>
      </c>
      <c r="B14" s="27" t="s">
        <v>91</v>
      </c>
      <c r="C14" s="15" t="s">
        <v>117</v>
      </c>
      <c r="D14" s="449">
        <v>11</v>
      </c>
      <c r="E14" s="25"/>
      <c r="F14" s="111">
        <f t="shared" si="0"/>
        <v>0</v>
      </c>
    </row>
    <row r="15" spans="1:7" s="588" customFormat="1">
      <c r="A15" s="71"/>
      <c r="B15" s="23"/>
      <c r="C15" s="15"/>
      <c r="D15" s="449"/>
      <c r="E15" s="25"/>
      <c r="F15" s="111">
        <f t="shared" si="0"/>
        <v>0</v>
      </c>
    </row>
    <row r="16" spans="1:7" s="588" customFormat="1">
      <c r="A16" s="18">
        <f>COUNT($A$7:A15)+1</f>
        <v>4</v>
      </c>
      <c r="B16" s="27" t="s">
        <v>92</v>
      </c>
      <c r="C16" s="447"/>
      <c r="D16" s="449"/>
      <c r="E16" s="25"/>
      <c r="F16" s="111">
        <f t="shared" si="0"/>
        <v>0</v>
      </c>
    </row>
    <row r="17" spans="1:6" s="588" customFormat="1" ht="14.25">
      <c r="A17" s="71"/>
      <c r="B17" s="353" t="s">
        <v>93</v>
      </c>
      <c r="C17" s="474" t="s">
        <v>94</v>
      </c>
      <c r="D17" s="449">
        <v>87</v>
      </c>
      <c r="E17" s="25"/>
      <c r="F17" s="111">
        <f t="shared" si="0"/>
        <v>0</v>
      </c>
    </row>
    <row r="18" spans="1:6" s="588" customFormat="1" ht="25.5">
      <c r="A18" s="71"/>
      <c r="B18" s="353" t="s">
        <v>549</v>
      </c>
      <c r="C18" s="474" t="s">
        <v>94</v>
      </c>
      <c r="D18" s="449">
        <v>5</v>
      </c>
      <c r="E18" s="25"/>
      <c r="F18" s="111">
        <f t="shared" si="0"/>
        <v>0</v>
      </c>
    </row>
    <row r="19" spans="1:6" s="588" customFormat="1">
      <c r="A19" s="71"/>
      <c r="B19" s="23"/>
      <c r="C19" s="15"/>
      <c r="D19" s="449"/>
      <c r="E19" s="25"/>
      <c r="F19" s="111">
        <f t="shared" si="0"/>
        <v>0</v>
      </c>
    </row>
    <row r="20" spans="1:6" s="588" customFormat="1" ht="25.5">
      <c r="A20" s="18">
        <f>COUNT($A$7:A19)+1</f>
        <v>5</v>
      </c>
      <c r="B20" s="354" t="s">
        <v>95</v>
      </c>
      <c r="C20" s="474" t="s">
        <v>94</v>
      </c>
      <c r="D20" s="449">
        <v>328.5</v>
      </c>
      <c r="E20" s="25"/>
      <c r="F20" s="111">
        <f t="shared" si="0"/>
        <v>0</v>
      </c>
    </row>
    <row r="21" spans="1:6" s="588" customFormat="1">
      <c r="A21" s="71"/>
      <c r="B21" s="23"/>
      <c r="C21" s="15"/>
      <c r="D21" s="449"/>
      <c r="E21" s="25"/>
      <c r="F21" s="111">
        <f t="shared" si="0"/>
        <v>0</v>
      </c>
    </row>
    <row r="22" spans="1:6" s="588" customFormat="1" ht="25.5">
      <c r="A22" s="18">
        <f>COUNT($A$7:A21)+1</f>
        <v>6</v>
      </c>
      <c r="B22" s="354" t="s">
        <v>96</v>
      </c>
      <c r="C22" s="474" t="s">
        <v>94</v>
      </c>
      <c r="D22" s="449">
        <v>102.5</v>
      </c>
      <c r="E22" s="25"/>
      <c r="F22" s="111">
        <f t="shared" si="0"/>
        <v>0</v>
      </c>
    </row>
    <row r="23" spans="1:6" s="588" customFormat="1">
      <c r="A23" s="71"/>
      <c r="B23" s="23"/>
      <c r="C23" s="15"/>
      <c r="D23" s="449"/>
      <c r="E23" s="25"/>
      <c r="F23" s="111">
        <f t="shared" si="0"/>
        <v>0</v>
      </c>
    </row>
    <row r="24" spans="1:6" s="588" customFormat="1" ht="25.5">
      <c r="A24" s="18">
        <f>COUNT($A$7:A23)+1</f>
        <v>7</v>
      </c>
      <c r="B24" s="27" t="s">
        <v>97</v>
      </c>
      <c r="C24" s="474" t="s">
        <v>94</v>
      </c>
      <c r="D24" s="449">
        <v>9</v>
      </c>
      <c r="E24" s="25"/>
      <c r="F24" s="111">
        <f t="shared" si="0"/>
        <v>0</v>
      </c>
    </row>
    <row r="25" spans="1:6" s="588" customFormat="1">
      <c r="A25" s="71"/>
      <c r="B25" s="23"/>
      <c r="C25" s="15"/>
      <c r="D25" s="449"/>
      <c r="E25" s="25"/>
      <c r="F25" s="111">
        <f t="shared" si="0"/>
        <v>0</v>
      </c>
    </row>
    <row r="26" spans="1:6" s="588" customFormat="1" ht="25.5">
      <c r="A26" s="18">
        <f>COUNT($A$7:A25)+1</f>
        <v>8</v>
      </c>
      <c r="B26" s="27" t="s">
        <v>204</v>
      </c>
      <c r="C26" s="474" t="s">
        <v>94</v>
      </c>
      <c r="D26" s="449">
        <v>25</v>
      </c>
      <c r="E26" s="25"/>
      <c r="F26" s="111">
        <f t="shared" si="0"/>
        <v>0</v>
      </c>
    </row>
    <row r="27" spans="1:6" s="588" customFormat="1">
      <c r="A27" s="71"/>
      <c r="B27" s="23"/>
      <c r="C27" s="15"/>
      <c r="D27" s="449"/>
      <c r="E27" s="25"/>
      <c r="F27" s="111">
        <f t="shared" si="0"/>
        <v>0</v>
      </c>
    </row>
    <row r="28" spans="1:6" s="588" customFormat="1" ht="25.5">
      <c r="A28" s="18">
        <f>COUNT($A$7:A27)+1</f>
        <v>9</v>
      </c>
      <c r="B28" s="27" t="s">
        <v>98</v>
      </c>
      <c r="C28" s="474" t="s">
        <v>94</v>
      </c>
      <c r="D28" s="449">
        <v>23.5</v>
      </c>
      <c r="E28" s="25"/>
      <c r="F28" s="111">
        <f t="shared" si="0"/>
        <v>0</v>
      </c>
    </row>
    <row r="29" spans="1:6" s="588" customFormat="1">
      <c r="A29" s="18"/>
      <c r="B29" s="27"/>
      <c r="C29" s="474"/>
      <c r="D29" s="449"/>
      <c r="E29" s="25"/>
      <c r="F29" s="111">
        <f t="shared" si="0"/>
        <v>0</v>
      </c>
    </row>
    <row r="30" spans="1:6" s="588" customFormat="1" ht="25.5">
      <c r="A30" s="18">
        <f>COUNT($A$7:A29)+1</f>
        <v>10</v>
      </c>
      <c r="B30" s="27" t="s">
        <v>145</v>
      </c>
      <c r="C30" s="474" t="s">
        <v>94</v>
      </c>
      <c r="D30" s="449">
        <v>9</v>
      </c>
      <c r="E30" s="25"/>
      <c r="F30" s="111">
        <f t="shared" si="0"/>
        <v>0</v>
      </c>
    </row>
    <row r="31" spans="1:6" s="588" customFormat="1">
      <c r="A31" s="18"/>
      <c r="B31" s="27"/>
      <c r="C31" s="474"/>
      <c r="D31" s="449"/>
      <c r="E31" s="25"/>
      <c r="F31" s="111">
        <f t="shared" si="0"/>
        <v>0</v>
      </c>
    </row>
    <row r="32" spans="1:6" s="588" customFormat="1" ht="25.5">
      <c r="A32" s="18">
        <f>COUNT($A$7:A31)+1</f>
        <v>11</v>
      </c>
      <c r="B32" s="354" t="s">
        <v>181</v>
      </c>
      <c r="C32" s="15"/>
      <c r="D32" s="473"/>
      <c r="E32" s="110"/>
      <c r="F32" s="111">
        <f t="shared" si="0"/>
        <v>0</v>
      </c>
    </row>
    <row r="33" spans="1:6" s="588" customFormat="1" ht="14.25">
      <c r="A33" s="18"/>
      <c r="B33" s="353" t="s">
        <v>182</v>
      </c>
      <c r="C33" s="474" t="s">
        <v>102</v>
      </c>
      <c r="D33" s="473">
        <v>5</v>
      </c>
      <c r="E33" s="110"/>
      <c r="F33" s="111">
        <f t="shared" si="0"/>
        <v>0</v>
      </c>
    </row>
    <row r="34" spans="1:6" s="588" customFormat="1" ht="14.25">
      <c r="A34" s="18"/>
      <c r="B34" s="353" t="s">
        <v>183</v>
      </c>
      <c r="C34" s="474" t="s">
        <v>102</v>
      </c>
      <c r="D34" s="473">
        <v>5</v>
      </c>
      <c r="E34" s="110"/>
      <c r="F34" s="111">
        <f t="shared" si="0"/>
        <v>0</v>
      </c>
    </row>
    <row r="35" spans="1:6" s="588" customFormat="1">
      <c r="A35" s="18"/>
      <c r="B35" s="353" t="s">
        <v>489</v>
      </c>
      <c r="C35" s="474" t="s">
        <v>102</v>
      </c>
      <c r="D35" s="473">
        <v>5</v>
      </c>
      <c r="E35" s="110"/>
      <c r="F35" s="111">
        <f t="shared" si="0"/>
        <v>0</v>
      </c>
    </row>
    <row r="36" spans="1:6" s="588" customFormat="1">
      <c r="A36" s="18"/>
      <c r="B36" s="353" t="s">
        <v>550</v>
      </c>
      <c r="C36" s="474" t="s">
        <v>102</v>
      </c>
      <c r="D36" s="473">
        <v>5</v>
      </c>
      <c r="E36" s="110"/>
      <c r="F36" s="111">
        <f t="shared" si="0"/>
        <v>0</v>
      </c>
    </row>
    <row r="37" spans="1:6" s="588" customFormat="1">
      <c r="A37" s="18"/>
      <c r="B37" s="27"/>
      <c r="C37" s="474"/>
      <c r="D37" s="449"/>
      <c r="E37" s="25"/>
      <c r="F37" s="111">
        <f t="shared" si="0"/>
        <v>0</v>
      </c>
    </row>
    <row r="38" spans="1:6" s="588" customFormat="1" ht="27" customHeight="1">
      <c r="A38" s="18">
        <f>COUNT($A$7:A32)+1</f>
        <v>12</v>
      </c>
      <c r="B38" s="27" t="s">
        <v>101</v>
      </c>
      <c r="C38" s="474"/>
      <c r="D38" s="489"/>
      <c r="E38" s="25"/>
      <c r="F38" s="111">
        <f t="shared" si="0"/>
        <v>0</v>
      </c>
    </row>
    <row r="39" spans="1:6" s="588" customFormat="1" ht="12.75" customHeight="1">
      <c r="A39" s="18"/>
      <c r="B39" s="72" t="s">
        <v>551</v>
      </c>
      <c r="C39" s="474" t="s">
        <v>102</v>
      </c>
      <c r="D39" s="489">
        <v>4</v>
      </c>
      <c r="E39" s="25"/>
      <c r="F39" s="111">
        <f t="shared" si="0"/>
        <v>0</v>
      </c>
    </row>
    <row r="40" spans="1:6" s="588" customFormat="1" ht="13.5" customHeight="1">
      <c r="A40" s="18"/>
      <c r="B40" s="72" t="s">
        <v>552</v>
      </c>
      <c r="C40" s="474" t="s">
        <v>102</v>
      </c>
      <c r="D40" s="489">
        <v>3</v>
      </c>
      <c r="E40" s="25"/>
      <c r="F40" s="111">
        <f t="shared" si="0"/>
        <v>0</v>
      </c>
    </row>
    <row r="41" spans="1:6" s="588" customFormat="1" ht="13.5" customHeight="1">
      <c r="A41" s="18"/>
      <c r="B41" s="72"/>
      <c r="C41" s="474"/>
      <c r="D41" s="489"/>
      <c r="E41" s="25"/>
      <c r="F41" s="111">
        <f t="shared" si="0"/>
        <v>0</v>
      </c>
    </row>
    <row r="42" spans="1:6" s="588" customFormat="1" ht="40.5" customHeight="1">
      <c r="A42" s="18">
        <f>COUNT($A$7:A41)+1</f>
        <v>13</v>
      </c>
      <c r="B42" s="72" t="s">
        <v>142</v>
      </c>
      <c r="C42" s="474" t="s">
        <v>102</v>
      </c>
      <c r="D42" s="489">
        <v>5</v>
      </c>
      <c r="E42" s="25"/>
      <c r="F42" s="111">
        <f t="shared" si="0"/>
        <v>0</v>
      </c>
    </row>
    <row r="43" spans="1:6" s="588" customFormat="1">
      <c r="A43" s="71"/>
      <c r="B43" s="23"/>
      <c r="C43" s="15"/>
      <c r="D43" s="449"/>
      <c r="E43" s="25"/>
      <c r="F43" s="111">
        <f t="shared" si="0"/>
        <v>0</v>
      </c>
    </row>
    <row r="44" spans="1:6" s="588" customFormat="1" ht="25.5">
      <c r="A44" s="18">
        <f>COUNT($A$7:A43)+1</f>
        <v>14</v>
      </c>
      <c r="B44" s="354" t="s">
        <v>99</v>
      </c>
      <c r="C44" s="474" t="s">
        <v>94</v>
      </c>
      <c r="D44" s="489">
        <v>70</v>
      </c>
      <c r="E44" s="25"/>
      <c r="F44" s="111">
        <f t="shared" si="0"/>
        <v>0</v>
      </c>
    </row>
    <row r="45" spans="1:6" s="588" customFormat="1">
      <c r="A45" s="71"/>
      <c r="B45" s="589" t="s">
        <v>100</v>
      </c>
      <c r="C45" s="15"/>
      <c r="D45" s="449"/>
      <c r="E45" s="25">
        <v>0</v>
      </c>
      <c r="F45" s="111"/>
    </row>
    <row r="46" spans="1:6" s="588" customFormat="1">
      <c r="A46" s="71"/>
      <c r="B46" s="23"/>
      <c r="C46" s="15"/>
      <c r="D46" s="360"/>
      <c r="E46" s="25"/>
      <c r="F46" s="111"/>
    </row>
    <row r="47" spans="1:6" s="431" customFormat="1">
      <c r="A47" s="71">
        <f>COUNT($A$5:A46)+1</f>
        <v>15</v>
      </c>
      <c r="B47" s="14" t="s">
        <v>24</v>
      </c>
      <c r="C47" s="447"/>
      <c r="D47" s="513">
        <v>0.05</v>
      </c>
      <c r="E47" s="25"/>
      <c r="F47" s="360">
        <f>SUM(F10:F45)*D47</f>
        <v>0</v>
      </c>
    </row>
    <row r="48" spans="1:6" s="588" customFormat="1">
      <c r="A48" s="71"/>
      <c r="B48" s="23"/>
      <c r="C48" s="15"/>
      <c r="D48" s="360"/>
      <c r="E48" s="360"/>
      <c r="F48" s="111"/>
    </row>
    <row r="49" spans="1:6" s="189" customFormat="1" ht="13.5" thickBot="1">
      <c r="A49" s="77"/>
      <c r="B49" s="78" t="str">
        <f>B1&amp;" skupaj:"</f>
        <v>TESARSKA  DELA skupaj:</v>
      </c>
      <c r="C49" s="475"/>
      <c r="D49" s="476"/>
      <c r="E49" s="590"/>
      <c r="F49" s="387">
        <f>SUM(F10:F47)</f>
        <v>0</v>
      </c>
    </row>
    <row r="50" spans="1:6" s="189" customFormat="1" ht="13.5" thickTop="1">
      <c r="A50" s="79"/>
      <c r="B50" s="80"/>
      <c r="C50" s="477"/>
      <c r="D50" s="478"/>
      <c r="E50" s="388"/>
      <c r="F50" s="388"/>
    </row>
  </sheetData>
  <sheetProtection algorithmName="SHA-512" hashValue="bE3WsDKFAaj57dyECOGB3OL2FNXkqTl6B8wAwIr6KrSD22w4JJU2uKd82glkFj3BuyQcMGOoQcBXSap5aziTwg==" saltValue="8LeTCoBXYfZVp4Lpn30e+A==" spinCount="100000" sheet="1" objects="1" scenarios="1" selectLockedCells="1"/>
  <phoneticPr fontId="39" type="noConversion"/>
  <pageMargins left="0.78740157480314965" right="0.59055118110236227" top="0.86614173228346458" bottom="0.86614173228346458" header="0.31496062992125984" footer="0.39370078740157483"/>
  <pageSetup paperSize="9" orientation="portrait"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ignoredErrors>
    <ignoredError sqref="A49:E49 A6 A9:F9 A7:F7 C1:F1 C6:F6" emptyCellReference="1"/>
  </ignoredError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N126"/>
  <sheetViews>
    <sheetView showZeros="0" view="pageBreakPreview" zoomScaleNormal="100" zoomScaleSheetLayoutView="100" workbookViewId="0">
      <selection activeCell="E13" sqref="E13"/>
    </sheetView>
  </sheetViews>
  <sheetFormatPr defaultRowHeight="12.75"/>
  <cols>
    <col min="1" max="1" width="6.140625" style="59" customWidth="1"/>
    <col min="2" max="2" width="43.85546875" style="60" customWidth="1"/>
    <col min="3" max="3" width="4.7109375" style="467" customWidth="1"/>
    <col min="4" max="4" width="9.5703125" style="468" customWidth="1"/>
    <col min="5" max="5" width="10.7109375" style="61" customWidth="1"/>
    <col min="6" max="6" width="14.5703125" style="61" customWidth="1"/>
    <col min="7" max="16384" width="9.140625" style="50"/>
  </cols>
  <sheetData>
    <row r="1" spans="1:248" s="591" customFormat="1">
      <c r="A1" s="29" t="s">
        <v>8</v>
      </c>
      <c r="B1" s="104" t="s">
        <v>21</v>
      </c>
      <c r="C1" s="455"/>
      <c r="D1" s="456"/>
      <c r="E1" s="105"/>
      <c r="F1" s="106"/>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c r="HL1" s="30"/>
      <c r="HM1" s="30"/>
      <c r="HN1" s="30"/>
      <c r="HO1" s="30"/>
      <c r="HP1" s="30"/>
      <c r="HQ1" s="30"/>
      <c r="HR1" s="30"/>
      <c r="HS1" s="30"/>
      <c r="HT1" s="30"/>
      <c r="HU1" s="30"/>
      <c r="HV1" s="30"/>
      <c r="HW1" s="30"/>
      <c r="HX1" s="30"/>
      <c r="HY1" s="30"/>
      <c r="HZ1" s="30"/>
      <c r="IA1" s="30"/>
      <c r="IB1" s="30"/>
      <c r="IC1" s="30"/>
      <c r="ID1" s="30"/>
      <c r="IE1" s="30"/>
      <c r="IF1" s="30"/>
      <c r="IG1" s="30"/>
      <c r="IH1" s="30"/>
      <c r="II1" s="30"/>
      <c r="IJ1" s="30"/>
      <c r="IK1" s="30"/>
      <c r="IL1" s="30"/>
      <c r="IM1" s="30"/>
      <c r="IN1" s="30"/>
    </row>
    <row r="2" spans="1:248" s="591" customFormat="1">
      <c r="A2" s="29"/>
      <c r="B2" s="31"/>
      <c r="C2" s="455"/>
      <c r="D2" s="456"/>
      <c r="E2" s="105"/>
      <c r="F2" s="106"/>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c r="GQ2" s="30"/>
      <c r="GR2" s="30"/>
      <c r="GS2" s="30"/>
      <c r="GT2" s="30"/>
      <c r="GU2" s="30"/>
      <c r="GV2" s="30"/>
      <c r="GW2" s="30"/>
      <c r="GX2" s="30"/>
      <c r="GY2" s="30"/>
      <c r="GZ2" s="30"/>
      <c r="HA2" s="30"/>
      <c r="HB2" s="30"/>
      <c r="HC2" s="30"/>
      <c r="HD2" s="30"/>
      <c r="HE2" s="30"/>
      <c r="HF2" s="30"/>
      <c r="HG2" s="30"/>
      <c r="HH2" s="30"/>
      <c r="HI2" s="30"/>
      <c r="HJ2" s="30"/>
      <c r="HK2" s="30"/>
      <c r="HL2" s="30"/>
      <c r="HM2" s="30"/>
      <c r="HN2" s="30"/>
      <c r="HO2" s="30"/>
      <c r="HP2" s="30"/>
      <c r="HQ2" s="30"/>
      <c r="HR2" s="30"/>
      <c r="HS2" s="30"/>
      <c r="HT2" s="30"/>
      <c r="HU2" s="30"/>
      <c r="HV2" s="30"/>
      <c r="HW2" s="30"/>
      <c r="HX2" s="30"/>
      <c r="HY2" s="30"/>
      <c r="HZ2" s="30"/>
      <c r="IA2" s="30"/>
      <c r="IB2" s="30"/>
      <c r="IC2" s="30"/>
      <c r="ID2" s="30"/>
      <c r="IE2" s="30"/>
      <c r="IF2" s="30"/>
      <c r="IG2" s="30"/>
      <c r="IH2" s="30"/>
      <c r="II2" s="30"/>
      <c r="IJ2" s="30"/>
      <c r="IK2" s="30"/>
      <c r="IL2" s="30"/>
      <c r="IM2" s="30"/>
      <c r="IN2" s="30"/>
    </row>
    <row r="3" spans="1:248" s="591" customFormat="1">
      <c r="A3" s="29"/>
      <c r="B3" s="574" t="s">
        <v>15</v>
      </c>
      <c r="C3" s="455"/>
      <c r="D3" s="456"/>
      <c r="E3" s="105"/>
      <c r="F3" s="106"/>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c r="HD3" s="30"/>
      <c r="HE3" s="30"/>
      <c r="HF3" s="30"/>
      <c r="HG3" s="30"/>
      <c r="HH3" s="30"/>
      <c r="HI3" s="30"/>
      <c r="HJ3" s="30"/>
      <c r="HK3" s="30"/>
      <c r="HL3" s="30"/>
      <c r="HM3" s="30"/>
      <c r="HN3" s="30"/>
      <c r="HO3" s="30"/>
      <c r="HP3" s="30"/>
      <c r="HQ3" s="30"/>
      <c r="HR3" s="30"/>
      <c r="HS3" s="30"/>
      <c r="HT3" s="30"/>
      <c r="HU3" s="30"/>
      <c r="HV3" s="30"/>
      <c r="HW3" s="30"/>
      <c r="HX3" s="30"/>
      <c r="HY3" s="30"/>
      <c r="HZ3" s="30"/>
      <c r="IA3" s="30"/>
      <c r="IB3" s="30"/>
      <c r="IC3" s="30"/>
      <c r="ID3" s="30"/>
      <c r="IE3" s="30"/>
      <c r="IF3" s="30"/>
      <c r="IG3" s="30"/>
      <c r="IH3" s="30"/>
      <c r="II3" s="30"/>
      <c r="IJ3" s="30"/>
      <c r="IK3" s="30"/>
      <c r="IL3" s="30"/>
      <c r="IM3" s="30"/>
      <c r="IN3" s="30"/>
    </row>
    <row r="4" spans="1:248" s="591" customFormat="1" ht="38.25">
      <c r="A4" s="29"/>
      <c r="B4" s="592" t="s">
        <v>554</v>
      </c>
      <c r="C4" s="455"/>
      <c r="D4" s="456"/>
      <c r="E4" s="105"/>
      <c r="F4" s="106"/>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row>
    <row r="5" spans="1:248" s="591" customFormat="1" ht="25.5">
      <c r="A5" s="29"/>
      <c r="B5" s="88" t="s">
        <v>555</v>
      </c>
      <c r="C5" s="455"/>
      <c r="D5" s="456"/>
      <c r="E5" s="105"/>
      <c r="F5" s="106"/>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c r="HX5" s="30"/>
      <c r="HY5" s="30"/>
      <c r="HZ5" s="30"/>
      <c r="IA5" s="30"/>
      <c r="IB5" s="30"/>
      <c r="IC5" s="30"/>
      <c r="ID5" s="30"/>
      <c r="IE5" s="30"/>
      <c r="IF5" s="30"/>
      <c r="IG5" s="30"/>
      <c r="IH5" s="30"/>
      <c r="II5" s="30"/>
      <c r="IJ5" s="30"/>
      <c r="IK5" s="30"/>
      <c r="IL5" s="30"/>
      <c r="IM5" s="30"/>
      <c r="IN5" s="30"/>
    </row>
    <row r="6" spans="1:248" s="591" customFormat="1" ht="25.5">
      <c r="A6" s="29"/>
      <c r="B6" s="593" t="s">
        <v>556</v>
      </c>
      <c r="C6" s="455"/>
      <c r="D6" s="456"/>
      <c r="E6" s="105"/>
      <c r="F6" s="106"/>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c r="GQ6" s="30"/>
      <c r="GR6" s="30"/>
      <c r="GS6" s="30"/>
      <c r="GT6" s="30"/>
      <c r="GU6" s="30"/>
      <c r="GV6" s="30"/>
      <c r="GW6" s="30"/>
      <c r="GX6" s="30"/>
      <c r="GY6" s="30"/>
      <c r="GZ6" s="30"/>
      <c r="HA6" s="30"/>
      <c r="HB6" s="30"/>
      <c r="HC6" s="30"/>
      <c r="HD6" s="30"/>
      <c r="HE6" s="30"/>
      <c r="HF6" s="30"/>
      <c r="HG6" s="30"/>
      <c r="HH6" s="30"/>
      <c r="HI6" s="30"/>
      <c r="HJ6" s="30"/>
      <c r="HK6" s="30"/>
      <c r="HL6" s="30"/>
      <c r="HM6" s="30"/>
      <c r="HN6" s="30"/>
      <c r="HO6" s="30"/>
      <c r="HP6" s="30"/>
      <c r="HQ6" s="30"/>
      <c r="HR6" s="30"/>
      <c r="HS6" s="30"/>
      <c r="HT6" s="30"/>
      <c r="HU6" s="30"/>
      <c r="HV6" s="30"/>
      <c r="HW6" s="30"/>
      <c r="HX6" s="30"/>
      <c r="HY6" s="30"/>
      <c r="HZ6" s="30"/>
      <c r="IA6" s="30"/>
      <c r="IB6" s="30"/>
      <c r="IC6" s="30"/>
      <c r="ID6" s="30"/>
      <c r="IE6" s="30"/>
      <c r="IF6" s="30"/>
      <c r="IG6" s="30"/>
      <c r="IH6" s="30"/>
      <c r="II6" s="30"/>
      <c r="IJ6" s="30"/>
      <c r="IK6" s="30"/>
      <c r="IL6" s="30"/>
      <c r="IM6" s="30"/>
      <c r="IN6" s="30"/>
    </row>
    <row r="7" spans="1:248" s="591" customFormat="1" ht="25.5">
      <c r="A7" s="29"/>
      <c r="B7" s="88" t="s">
        <v>548</v>
      </c>
      <c r="C7" s="455"/>
      <c r="D7" s="456"/>
      <c r="E7" s="105"/>
      <c r="F7" s="106"/>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c r="GQ7" s="30"/>
      <c r="GR7" s="30"/>
      <c r="GS7" s="30"/>
      <c r="GT7" s="30"/>
      <c r="GU7" s="30"/>
      <c r="GV7" s="30"/>
      <c r="GW7" s="30"/>
      <c r="GX7" s="30"/>
      <c r="GY7" s="30"/>
      <c r="GZ7" s="30"/>
      <c r="HA7" s="30"/>
      <c r="HB7" s="30"/>
      <c r="HC7" s="30"/>
      <c r="HD7" s="30"/>
      <c r="HE7" s="30"/>
      <c r="HF7" s="30"/>
      <c r="HG7" s="30"/>
      <c r="HH7" s="30"/>
      <c r="HI7" s="30"/>
      <c r="HJ7" s="30"/>
      <c r="HK7" s="30"/>
      <c r="HL7" s="30"/>
      <c r="HM7" s="30"/>
      <c r="HN7" s="30"/>
      <c r="HO7" s="30"/>
      <c r="HP7" s="30"/>
      <c r="HQ7" s="30"/>
      <c r="HR7" s="30"/>
      <c r="HS7" s="30"/>
      <c r="HT7" s="30"/>
      <c r="HU7" s="30"/>
      <c r="HV7" s="30"/>
      <c r="HW7" s="30"/>
      <c r="HX7" s="30"/>
      <c r="HY7" s="30"/>
      <c r="HZ7" s="30"/>
      <c r="IA7" s="30"/>
      <c r="IB7" s="30"/>
      <c r="IC7" s="30"/>
      <c r="ID7" s="30"/>
      <c r="IE7" s="30"/>
      <c r="IF7" s="30"/>
      <c r="IG7" s="30"/>
      <c r="IH7" s="30"/>
      <c r="II7" s="30"/>
      <c r="IJ7" s="30"/>
      <c r="IK7" s="30"/>
      <c r="IL7" s="30"/>
      <c r="IM7" s="30"/>
      <c r="IN7" s="30"/>
    </row>
    <row r="8" spans="1:248" s="591" customFormat="1">
      <c r="A8" s="29"/>
      <c r="B8" s="31"/>
      <c r="C8" s="455"/>
      <c r="D8" s="456"/>
      <c r="E8" s="105"/>
      <c r="F8" s="106"/>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c r="GB8" s="30"/>
      <c r="GC8" s="30"/>
      <c r="GD8" s="30"/>
      <c r="GE8" s="30"/>
      <c r="GF8" s="30"/>
      <c r="GG8" s="30"/>
      <c r="GH8" s="30"/>
      <c r="GI8" s="30"/>
      <c r="GJ8" s="30"/>
      <c r="GK8" s="30"/>
      <c r="GL8" s="30"/>
      <c r="GM8" s="30"/>
      <c r="GN8" s="30"/>
      <c r="GO8" s="30"/>
      <c r="GP8" s="30"/>
      <c r="GQ8" s="30"/>
      <c r="GR8" s="30"/>
      <c r="GS8" s="30"/>
      <c r="GT8" s="30"/>
      <c r="GU8" s="30"/>
      <c r="GV8" s="30"/>
      <c r="GW8" s="30"/>
      <c r="GX8" s="30"/>
      <c r="GY8" s="30"/>
      <c r="GZ8" s="30"/>
      <c r="HA8" s="30"/>
      <c r="HB8" s="30"/>
      <c r="HC8" s="30"/>
      <c r="HD8" s="30"/>
      <c r="HE8" s="30"/>
      <c r="HF8" s="30"/>
      <c r="HG8" s="30"/>
      <c r="HH8" s="30"/>
      <c r="HI8" s="30"/>
      <c r="HJ8" s="30"/>
      <c r="HK8" s="30"/>
      <c r="HL8" s="30"/>
      <c r="HM8" s="30"/>
      <c r="HN8" s="30"/>
      <c r="HO8" s="30"/>
      <c r="HP8" s="30"/>
      <c r="HQ8" s="30"/>
      <c r="HR8" s="30"/>
      <c r="HS8" s="30"/>
      <c r="HT8" s="30"/>
      <c r="HU8" s="30"/>
      <c r="HV8" s="30"/>
      <c r="HW8" s="30"/>
      <c r="HX8" s="30"/>
      <c r="HY8" s="30"/>
      <c r="HZ8" s="30"/>
      <c r="IA8" s="30"/>
      <c r="IB8" s="30"/>
      <c r="IC8" s="30"/>
      <c r="ID8" s="30"/>
      <c r="IE8" s="30"/>
      <c r="IF8" s="30"/>
      <c r="IG8" s="30"/>
      <c r="IH8" s="30"/>
      <c r="II8" s="30"/>
      <c r="IJ8" s="30"/>
      <c r="IK8" s="30"/>
      <c r="IL8" s="30"/>
      <c r="IM8" s="30"/>
      <c r="IN8" s="30"/>
    </row>
    <row r="9" spans="1:248" s="594" customFormat="1">
      <c r="A9" s="418" t="s">
        <v>25</v>
      </c>
      <c r="B9" s="419" t="s">
        <v>26</v>
      </c>
      <c r="C9" s="506" t="s">
        <v>11</v>
      </c>
      <c r="D9" s="507" t="s">
        <v>27</v>
      </c>
      <c r="E9" s="420" t="s">
        <v>28</v>
      </c>
      <c r="F9" s="421" t="s">
        <v>29</v>
      </c>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row>
    <row r="10" spans="1:248" s="595" customFormat="1">
      <c r="A10" s="33"/>
      <c r="B10" s="34"/>
      <c r="C10" s="455"/>
      <c r="D10" s="457"/>
      <c r="E10" s="105"/>
      <c r="F10" s="106">
        <f>D10*E10</f>
        <v>0</v>
      </c>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P10" s="30"/>
      <c r="EQ10" s="30"/>
      <c r="ER10" s="30"/>
      <c r="ES10" s="30"/>
      <c r="ET10" s="30"/>
      <c r="EU10" s="30"/>
      <c r="EV10" s="30"/>
      <c r="EW10" s="30"/>
      <c r="EX10" s="30"/>
      <c r="EY10" s="30"/>
      <c r="EZ10" s="30"/>
      <c r="FA10" s="30"/>
      <c r="FB10" s="30"/>
      <c r="FC10" s="30"/>
      <c r="FD10" s="30"/>
      <c r="FE10" s="30"/>
      <c r="FF10" s="30"/>
      <c r="FG10" s="30"/>
      <c r="FH10" s="30"/>
      <c r="FI10" s="30"/>
      <c r="FJ10" s="30"/>
      <c r="FK10" s="30"/>
      <c r="FL10" s="30"/>
      <c r="FM10" s="30"/>
      <c r="FN10" s="30"/>
      <c r="FO10" s="30"/>
      <c r="FP10" s="30"/>
      <c r="FQ10" s="30"/>
      <c r="FR10" s="30"/>
      <c r="FS10" s="30"/>
      <c r="FT10" s="30"/>
      <c r="FU10" s="30"/>
      <c r="FV10" s="30"/>
      <c r="FW10" s="30"/>
      <c r="FX10" s="30"/>
      <c r="FY10" s="30"/>
      <c r="FZ10" s="30"/>
      <c r="GA10" s="30"/>
      <c r="GB10" s="30"/>
      <c r="GC10" s="30"/>
      <c r="GD10" s="30"/>
      <c r="GE10" s="30"/>
      <c r="GF10" s="30"/>
      <c r="GG10" s="30"/>
      <c r="GH10" s="30"/>
      <c r="GI10" s="30"/>
      <c r="GJ10" s="30"/>
      <c r="GK10" s="30"/>
      <c r="GL10" s="30"/>
      <c r="GM10" s="30"/>
      <c r="GN10" s="30"/>
      <c r="GO10" s="30"/>
      <c r="GP10" s="30"/>
      <c r="GQ10" s="30"/>
      <c r="GR10" s="30"/>
      <c r="GS10" s="30"/>
      <c r="GT10" s="30"/>
      <c r="GU10" s="30"/>
      <c r="GV10" s="30"/>
      <c r="GW10" s="30"/>
      <c r="GX10" s="30"/>
      <c r="GY10" s="30"/>
      <c r="GZ10" s="30"/>
      <c r="HA10" s="30"/>
      <c r="HB10" s="30"/>
      <c r="HC10" s="30"/>
      <c r="HD10" s="30"/>
      <c r="HE10" s="30"/>
      <c r="HF10" s="30"/>
      <c r="HG10" s="30"/>
      <c r="HH10" s="30"/>
      <c r="HI10" s="30"/>
      <c r="HJ10" s="30"/>
      <c r="HK10" s="30"/>
      <c r="HL10" s="30"/>
      <c r="HM10" s="30"/>
      <c r="HN10" s="30"/>
      <c r="HO10" s="30"/>
      <c r="HP10" s="30"/>
      <c r="HQ10" s="30"/>
      <c r="HR10" s="30"/>
      <c r="HS10" s="30"/>
      <c r="HT10" s="30"/>
      <c r="HU10" s="30"/>
      <c r="HV10" s="30"/>
      <c r="HW10" s="30"/>
      <c r="HX10" s="30"/>
      <c r="HY10" s="30"/>
      <c r="HZ10" s="30"/>
      <c r="IA10" s="30"/>
      <c r="IB10" s="30"/>
      <c r="IC10" s="30"/>
      <c r="ID10" s="30"/>
      <c r="IE10" s="30"/>
      <c r="IF10" s="30"/>
      <c r="IG10" s="30"/>
      <c r="IH10" s="30"/>
      <c r="II10" s="30"/>
      <c r="IJ10" s="30"/>
      <c r="IK10" s="30"/>
      <c r="IL10" s="30"/>
      <c r="IM10" s="30"/>
      <c r="IN10" s="30"/>
    </row>
    <row r="11" spans="1:248" s="598" customFormat="1" ht="51">
      <c r="A11" s="596">
        <f>COUNT($A$9:A10)+1</f>
        <v>1</v>
      </c>
      <c r="B11" s="424" t="s">
        <v>143</v>
      </c>
      <c r="C11" s="562" t="s">
        <v>176</v>
      </c>
      <c r="D11" s="563">
        <v>4</v>
      </c>
      <c r="E11" s="384"/>
      <c r="F11" s="597">
        <f t="shared" ref="F11:F56" si="0">D11*E11</f>
        <v>0</v>
      </c>
    </row>
    <row r="12" spans="1:248" s="599" customFormat="1">
      <c r="A12" s="596"/>
      <c r="B12" s="424"/>
      <c r="C12" s="562"/>
      <c r="D12" s="563"/>
      <c r="E12" s="384"/>
      <c r="F12" s="597">
        <f t="shared" si="0"/>
        <v>0</v>
      </c>
    </row>
    <row r="13" spans="1:248" s="599" customFormat="1" ht="89.25">
      <c r="A13" s="596">
        <f>COUNT($A$9:A12)+1</f>
        <v>2</v>
      </c>
      <c r="B13" s="600" t="s">
        <v>501</v>
      </c>
      <c r="C13" s="491" t="s">
        <v>139</v>
      </c>
      <c r="D13" s="601">
        <v>5</v>
      </c>
      <c r="E13" s="622"/>
      <c r="F13" s="597">
        <f t="shared" si="0"/>
        <v>0</v>
      </c>
    </row>
    <row r="14" spans="1:248" s="599" customFormat="1">
      <c r="A14" s="596"/>
      <c r="B14" s="424"/>
      <c r="C14" s="562"/>
      <c r="D14" s="563"/>
      <c r="E14" s="384"/>
      <c r="F14" s="597">
        <f t="shared" si="0"/>
        <v>0</v>
      </c>
    </row>
    <row r="15" spans="1:248" s="598" customFormat="1" ht="65.25" customHeight="1">
      <c r="A15" s="596">
        <f>COUNT($A$9:A14)+1</f>
        <v>3</v>
      </c>
      <c r="B15" s="424" t="s">
        <v>553</v>
      </c>
      <c r="C15" s="562" t="s">
        <v>102</v>
      </c>
      <c r="D15" s="563">
        <v>12</v>
      </c>
      <c r="E15" s="384"/>
      <c r="F15" s="597">
        <f t="shared" si="0"/>
        <v>0</v>
      </c>
    </row>
    <row r="16" spans="1:248" s="598" customFormat="1">
      <c r="A16" s="596"/>
      <c r="B16" s="424"/>
      <c r="C16" s="562"/>
      <c r="D16" s="563"/>
      <c r="E16" s="384"/>
      <c r="F16" s="597">
        <f t="shared" si="0"/>
        <v>0</v>
      </c>
    </row>
    <row r="17" spans="1:6" s="598" customFormat="1" ht="63.75">
      <c r="A17" s="596">
        <f>COUNT($A$9:A16)+1</f>
        <v>4</v>
      </c>
      <c r="B17" s="581" t="s">
        <v>146</v>
      </c>
      <c r="C17" s="511" t="s">
        <v>147</v>
      </c>
      <c r="D17" s="603">
        <v>27.5</v>
      </c>
      <c r="E17" s="578"/>
      <c r="F17" s="597">
        <f t="shared" si="0"/>
        <v>0</v>
      </c>
    </row>
    <row r="18" spans="1:6" s="598" customFormat="1">
      <c r="A18" s="596"/>
      <c r="B18" s="581"/>
      <c r="C18" s="511"/>
      <c r="D18" s="603"/>
      <c r="E18" s="578"/>
      <c r="F18" s="597">
        <f t="shared" si="0"/>
        <v>0</v>
      </c>
    </row>
    <row r="19" spans="1:6" s="598" customFormat="1" ht="78" customHeight="1">
      <c r="A19" s="596">
        <f>COUNT($A$9:A18)+1</f>
        <v>5</v>
      </c>
      <c r="B19" s="108" t="s">
        <v>161</v>
      </c>
      <c r="C19" s="511" t="s">
        <v>147</v>
      </c>
      <c r="D19" s="603">
        <v>103.5</v>
      </c>
      <c r="E19" s="578"/>
      <c r="F19" s="597">
        <f t="shared" si="0"/>
        <v>0</v>
      </c>
    </row>
    <row r="20" spans="1:6" s="598" customFormat="1">
      <c r="A20" s="71"/>
      <c r="B20" s="581"/>
      <c r="C20" s="511"/>
      <c r="D20" s="603"/>
      <c r="E20" s="578"/>
      <c r="F20" s="597">
        <f t="shared" si="0"/>
        <v>0</v>
      </c>
    </row>
    <row r="21" spans="1:6" s="598" customFormat="1" ht="38.25">
      <c r="A21" s="71">
        <f>COUNT($A$9:A20)+1</f>
        <v>6</v>
      </c>
      <c r="B21" s="581" t="s">
        <v>156</v>
      </c>
      <c r="C21" s="511" t="s">
        <v>147</v>
      </c>
      <c r="D21" s="603">
        <v>60</v>
      </c>
      <c r="E21" s="578"/>
      <c r="F21" s="597">
        <f t="shared" si="0"/>
        <v>0</v>
      </c>
    </row>
    <row r="22" spans="1:6" s="598" customFormat="1">
      <c r="A22" s="596"/>
      <c r="B22" s="581"/>
      <c r="C22" s="511"/>
      <c r="D22" s="603"/>
      <c r="E22" s="578"/>
      <c r="F22" s="597">
        <f t="shared" si="0"/>
        <v>0</v>
      </c>
    </row>
    <row r="23" spans="1:6" s="598" customFormat="1" ht="89.25">
      <c r="A23" s="71">
        <f>COUNT($A$9:A22)+1</f>
        <v>7</v>
      </c>
      <c r="B23" s="108" t="s">
        <v>162</v>
      </c>
      <c r="C23" s="511" t="s">
        <v>147</v>
      </c>
      <c r="D23" s="603">
        <v>200</v>
      </c>
      <c r="E23" s="578"/>
      <c r="F23" s="597">
        <f t="shared" si="0"/>
        <v>0</v>
      </c>
    </row>
    <row r="24" spans="1:6" s="598" customFormat="1">
      <c r="A24" s="596"/>
      <c r="B24" s="581"/>
      <c r="C24" s="511"/>
      <c r="D24" s="603"/>
      <c r="E24" s="578"/>
      <c r="F24" s="597">
        <f t="shared" si="0"/>
        <v>0</v>
      </c>
    </row>
    <row r="25" spans="1:6" s="598" customFormat="1" ht="63.75">
      <c r="A25" s="71">
        <f>COUNT($A$9:A24)+1</f>
        <v>8</v>
      </c>
      <c r="B25" s="14" t="s">
        <v>160</v>
      </c>
      <c r="C25" s="458" t="s">
        <v>94</v>
      </c>
      <c r="D25" s="459">
        <v>190</v>
      </c>
      <c r="E25" s="25"/>
      <c r="F25" s="597">
        <f t="shared" si="0"/>
        <v>0</v>
      </c>
    </row>
    <row r="26" spans="1:6" s="598" customFormat="1">
      <c r="A26" s="596"/>
      <c r="B26" s="14"/>
      <c r="C26" s="458"/>
      <c r="D26" s="459"/>
      <c r="E26" s="25"/>
      <c r="F26" s="597">
        <f t="shared" si="0"/>
        <v>0</v>
      </c>
    </row>
    <row r="27" spans="1:6" s="598" customFormat="1" ht="52.5" customHeight="1">
      <c r="A27" s="71">
        <f>COUNT($A$9:A26)+1</f>
        <v>9</v>
      </c>
      <c r="B27" s="14" t="s">
        <v>157</v>
      </c>
      <c r="C27" s="458" t="s">
        <v>94</v>
      </c>
      <c r="D27" s="459">
        <v>267.5</v>
      </c>
      <c r="E27" s="384"/>
      <c r="F27" s="597">
        <f t="shared" si="0"/>
        <v>0</v>
      </c>
    </row>
    <row r="28" spans="1:6" s="598" customFormat="1">
      <c r="A28" s="596"/>
      <c r="B28" s="14"/>
      <c r="C28" s="458"/>
      <c r="D28" s="459"/>
      <c r="E28" s="25"/>
      <c r="F28" s="597">
        <f t="shared" si="0"/>
        <v>0</v>
      </c>
    </row>
    <row r="29" spans="1:6" s="598" customFormat="1" ht="89.25">
      <c r="A29" s="71">
        <f>COUNT($A$9:A28)+1</f>
        <v>10</v>
      </c>
      <c r="B29" s="14" t="s">
        <v>167</v>
      </c>
      <c r="C29" s="458" t="s">
        <v>94</v>
      </c>
      <c r="D29" s="459">
        <v>292</v>
      </c>
      <c r="E29" s="25"/>
      <c r="F29" s="597">
        <f t="shared" si="0"/>
        <v>0</v>
      </c>
    </row>
    <row r="30" spans="1:6" s="598" customFormat="1">
      <c r="A30" s="71"/>
      <c r="B30" s="14"/>
      <c r="C30" s="458"/>
      <c r="D30" s="459"/>
      <c r="E30" s="25"/>
      <c r="F30" s="597">
        <f t="shared" si="0"/>
        <v>0</v>
      </c>
    </row>
    <row r="31" spans="1:6" s="598" customFormat="1" ht="52.5" customHeight="1">
      <c r="A31" s="71">
        <f>COUNT($A$9:A30)+1</f>
        <v>11</v>
      </c>
      <c r="B31" s="108" t="s">
        <v>159</v>
      </c>
      <c r="C31" s="458" t="s">
        <v>94</v>
      </c>
      <c r="D31" s="460">
        <v>55</v>
      </c>
      <c r="E31" s="110"/>
      <c r="F31" s="597">
        <f t="shared" si="0"/>
        <v>0</v>
      </c>
    </row>
    <row r="32" spans="1:6" s="598" customFormat="1">
      <c r="A32" s="71"/>
      <c r="B32" s="108"/>
      <c r="C32" s="458"/>
      <c r="D32" s="460"/>
      <c r="E32" s="110"/>
      <c r="F32" s="597">
        <f t="shared" si="0"/>
        <v>0</v>
      </c>
    </row>
    <row r="33" spans="1:6" s="598" customFormat="1" ht="63.75">
      <c r="A33" s="71">
        <f>COUNT($A$9:A32)+1</f>
        <v>12</v>
      </c>
      <c r="B33" s="108" t="s">
        <v>168</v>
      </c>
      <c r="C33" s="458" t="s">
        <v>94</v>
      </c>
      <c r="D33" s="460">
        <v>10</v>
      </c>
      <c r="E33" s="110"/>
      <c r="F33" s="597">
        <f t="shared" si="0"/>
        <v>0</v>
      </c>
    </row>
    <row r="34" spans="1:6" s="598" customFormat="1">
      <c r="A34" s="596"/>
      <c r="B34" s="581"/>
      <c r="C34" s="511"/>
      <c r="D34" s="603"/>
      <c r="E34" s="578"/>
      <c r="F34" s="597">
        <f t="shared" si="0"/>
        <v>0</v>
      </c>
    </row>
    <row r="35" spans="1:6" s="606" customFormat="1" ht="25.5">
      <c r="A35" s="71">
        <f>COUNT($A$9:A34)+1</f>
        <v>13</v>
      </c>
      <c r="B35" s="604" t="s">
        <v>557</v>
      </c>
      <c r="C35" s="605" t="s">
        <v>102</v>
      </c>
      <c r="D35" s="603">
        <v>5</v>
      </c>
      <c r="E35" s="578"/>
      <c r="F35" s="597">
        <f t="shared" si="0"/>
        <v>0</v>
      </c>
    </row>
    <row r="36" spans="1:6" s="606" customFormat="1">
      <c r="A36" s="596"/>
      <c r="B36" s="14"/>
      <c r="C36" s="458"/>
      <c r="D36" s="459"/>
      <c r="E36" s="25"/>
      <c r="F36" s="597">
        <f t="shared" si="0"/>
        <v>0</v>
      </c>
    </row>
    <row r="37" spans="1:6" s="606" customFormat="1" ht="25.5">
      <c r="A37" s="71">
        <f>COUNT($A$9:A36)+1</f>
        <v>14</v>
      </c>
      <c r="B37" s="424" t="s">
        <v>158</v>
      </c>
      <c r="C37" s="562" t="s">
        <v>102</v>
      </c>
      <c r="D37" s="563">
        <v>3</v>
      </c>
      <c r="E37" s="384"/>
      <c r="F37" s="597">
        <f t="shared" si="0"/>
        <v>0</v>
      </c>
    </row>
    <row r="38" spans="1:6" s="606" customFormat="1">
      <c r="A38" s="596"/>
      <c r="B38" s="14"/>
      <c r="C38" s="458"/>
      <c r="D38" s="459"/>
      <c r="E38" s="25"/>
      <c r="F38" s="597">
        <f t="shared" si="0"/>
        <v>0</v>
      </c>
    </row>
    <row r="39" spans="1:6" s="606" customFormat="1" ht="51">
      <c r="A39" s="71">
        <f>COUNT($A$9:A38)+1</f>
        <v>15</v>
      </c>
      <c r="B39" s="581" t="s">
        <v>558</v>
      </c>
      <c r="C39" s="605"/>
      <c r="D39" s="603"/>
      <c r="E39" s="578"/>
      <c r="F39" s="597">
        <f t="shared" si="0"/>
        <v>0</v>
      </c>
    </row>
    <row r="40" spans="1:6" s="606" customFormat="1" ht="14.25">
      <c r="A40" s="596"/>
      <c r="B40" s="581" t="s">
        <v>148</v>
      </c>
      <c r="C40" s="605" t="s">
        <v>139</v>
      </c>
      <c r="D40" s="603">
        <v>80</v>
      </c>
      <c r="E40" s="578"/>
      <c r="F40" s="597">
        <f t="shared" si="0"/>
        <v>0</v>
      </c>
    </row>
    <row r="41" spans="1:6" s="606" customFormat="1" ht="14.25">
      <c r="A41" s="596"/>
      <c r="B41" s="581" t="s">
        <v>149</v>
      </c>
      <c r="C41" s="605" t="s">
        <v>139</v>
      </c>
      <c r="D41" s="603">
        <v>60</v>
      </c>
      <c r="E41" s="578"/>
      <c r="F41" s="597">
        <f t="shared" si="0"/>
        <v>0</v>
      </c>
    </row>
    <row r="42" spans="1:6" s="606" customFormat="1" ht="14.25">
      <c r="A42" s="596"/>
      <c r="B42" s="581" t="s">
        <v>150</v>
      </c>
      <c r="C42" s="605" t="s">
        <v>139</v>
      </c>
      <c r="D42" s="603">
        <v>60</v>
      </c>
      <c r="E42" s="578"/>
      <c r="F42" s="597">
        <f t="shared" si="0"/>
        <v>0</v>
      </c>
    </row>
    <row r="43" spans="1:6" s="606" customFormat="1">
      <c r="A43" s="596"/>
      <c r="B43" s="581"/>
      <c r="C43" s="605"/>
      <c r="D43" s="603"/>
      <c r="E43" s="578"/>
      <c r="F43" s="597">
        <f t="shared" si="0"/>
        <v>0</v>
      </c>
    </row>
    <row r="44" spans="1:6" s="606" customFormat="1" ht="51">
      <c r="A44" s="71">
        <f>COUNT($A$9:A43)+1</f>
        <v>16</v>
      </c>
      <c r="B44" s="581" t="s">
        <v>151</v>
      </c>
      <c r="C44" s="605"/>
      <c r="D44" s="603"/>
      <c r="E44" s="578"/>
      <c r="F44" s="597">
        <f t="shared" si="0"/>
        <v>0</v>
      </c>
    </row>
    <row r="45" spans="1:6" s="606" customFormat="1" ht="14.25">
      <c r="A45" s="596"/>
      <c r="B45" s="581" t="s">
        <v>148</v>
      </c>
      <c r="C45" s="605" t="s">
        <v>139</v>
      </c>
      <c r="D45" s="603">
        <v>10</v>
      </c>
      <c r="E45" s="578"/>
      <c r="F45" s="597">
        <f t="shared" si="0"/>
        <v>0</v>
      </c>
    </row>
    <row r="46" spans="1:6" s="606" customFormat="1" ht="14.25">
      <c r="A46" s="596"/>
      <c r="B46" s="581" t="s">
        <v>149</v>
      </c>
      <c r="C46" s="605" t="s">
        <v>139</v>
      </c>
      <c r="D46" s="603">
        <v>10</v>
      </c>
      <c r="E46" s="578"/>
      <c r="F46" s="597">
        <f t="shared" si="0"/>
        <v>0</v>
      </c>
    </row>
    <row r="47" spans="1:6" s="606" customFormat="1" ht="14.25">
      <c r="A47" s="596"/>
      <c r="B47" s="581" t="s">
        <v>150</v>
      </c>
      <c r="C47" s="605" t="s">
        <v>139</v>
      </c>
      <c r="D47" s="603">
        <v>5</v>
      </c>
      <c r="E47" s="578"/>
      <c r="F47" s="597">
        <f t="shared" si="0"/>
        <v>0</v>
      </c>
    </row>
    <row r="48" spans="1:6" s="606" customFormat="1">
      <c r="A48" s="596"/>
      <c r="B48" s="581"/>
      <c r="C48" s="605"/>
      <c r="D48" s="603"/>
      <c r="E48" s="578"/>
      <c r="F48" s="597">
        <f t="shared" si="0"/>
        <v>0</v>
      </c>
    </row>
    <row r="49" spans="1:248" s="606" customFormat="1" ht="25.5">
      <c r="A49" s="71">
        <f>COUNT($A$9:A48)+1</f>
        <v>17</v>
      </c>
      <c r="B49" s="581" t="s">
        <v>152</v>
      </c>
      <c r="C49" s="491"/>
      <c r="D49" s="603"/>
      <c r="E49" s="578"/>
      <c r="F49" s="597">
        <f t="shared" si="0"/>
        <v>0</v>
      </c>
    </row>
    <row r="50" spans="1:248" s="606" customFormat="1">
      <c r="A50" s="596"/>
      <c r="B50" s="607" t="s">
        <v>490</v>
      </c>
      <c r="C50" s="491" t="s">
        <v>102</v>
      </c>
      <c r="D50" s="608">
        <v>10</v>
      </c>
      <c r="E50" s="578"/>
      <c r="F50" s="597">
        <f t="shared" si="0"/>
        <v>0</v>
      </c>
    </row>
    <row r="51" spans="1:248" s="606" customFormat="1">
      <c r="A51" s="596"/>
      <c r="B51" s="607" t="s">
        <v>491</v>
      </c>
      <c r="C51" s="491" t="s">
        <v>102</v>
      </c>
      <c r="D51" s="608">
        <v>5</v>
      </c>
      <c r="E51" s="578"/>
      <c r="F51" s="597">
        <f t="shared" si="0"/>
        <v>0</v>
      </c>
    </row>
    <row r="52" spans="1:248" s="606" customFormat="1">
      <c r="A52" s="596"/>
      <c r="B52" s="607"/>
      <c r="C52" s="491"/>
      <c r="D52" s="608"/>
      <c r="E52" s="578"/>
      <c r="F52" s="597">
        <f t="shared" si="0"/>
        <v>0</v>
      </c>
    </row>
    <row r="53" spans="1:248" s="606" customFormat="1" ht="25.5">
      <c r="A53" s="71">
        <f>COUNT($A$9:A52)+1</f>
        <v>18</v>
      </c>
      <c r="B53" s="24" t="s">
        <v>153</v>
      </c>
      <c r="C53" s="491"/>
      <c r="D53" s="508"/>
      <c r="E53" s="578"/>
      <c r="F53" s="597">
        <f t="shared" si="0"/>
        <v>0</v>
      </c>
    </row>
    <row r="54" spans="1:248" s="606" customFormat="1">
      <c r="A54" s="596"/>
      <c r="B54" s="609" t="s">
        <v>154</v>
      </c>
      <c r="C54" s="491" t="s">
        <v>4</v>
      </c>
      <c r="D54" s="603">
        <v>200</v>
      </c>
      <c r="E54" s="578"/>
      <c r="F54" s="597">
        <f t="shared" si="0"/>
        <v>0</v>
      </c>
    </row>
    <row r="55" spans="1:248" s="606" customFormat="1">
      <c r="A55" s="596"/>
      <c r="B55" s="609" t="s">
        <v>155</v>
      </c>
      <c r="C55" s="491" t="s">
        <v>4</v>
      </c>
      <c r="D55" s="603">
        <v>200</v>
      </c>
      <c r="E55" s="578"/>
      <c r="F55" s="597">
        <f t="shared" si="0"/>
        <v>0</v>
      </c>
    </row>
    <row r="56" spans="1:248" s="610" customFormat="1">
      <c r="A56" s="596"/>
      <c r="B56" s="424"/>
      <c r="C56" s="562"/>
      <c r="D56" s="562"/>
      <c r="E56" s="384"/>
      <c r="F56" s="597">
        <f t="shared" si="0"/>
        <v>0</v>
      </c>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5"/>
      <c r="CW56" s="35"/>
      <c r="CX56" s="35"/>
      <c r="CY56" s="35"/>
      <c r="CZ56" s="35"/>
      <c r="DA56" s="35"/>
      <c r="DB56" s="35"/>
      <c r="DC56" s="35"/>
      <c r="DD56" s="35"/>
      <c r="DE56" s="35"/>
      <c r="DF56" s="35"/>
      <c r="DG56" s="35"/>
      <c r="DH56" s="35"/>
      <c r="DI56" s="35"/>
      <c r="DJ56" s="35"/>
      <c r="DK56" s="35"/>
      <c r="DL56" s="35"/>
      <c r="DM56" s="35"/>
      <c r="DN56" s="35"/>
      <c r="DO56" s="35"/>
      <c r="DP56" s="35"/>
      <c r="DQ56" s="35"/>
      <c r="DR56" s="35"/>
      <c r="DS56" s="35"/>
      <c r="DT56" s="35"/>
      <c r="DU56" s="35"/>
      <c r="DV56" s="35"/>
      <c r="DW56" s="35"/>
      <c r="DX56" s="35"/>
      <c r="DY56" s="35"/>
      <c r="DZ56" s="35"/>
      <c r="EA56" s="35"/>
      <c r="EB56" s="35"/>
      <c r="EC56" s="35"/>
      <c r="ED56" s="35"/>
      <c r="EE56" s="35"/>
      <c r="EF56" s="35"/>
      <c r="EG56" s="35"/>
      <c r="EH56" s="35"/>
      <c r="EI56" s="35"/>
      <c r="EJ56" s="35"/>
      <c r="EK56" s="35"/>
      <c r="EL56" s="35"/>
      <c r="EM56" s="35"/>
      <c r="EN56" s="35"/>
      <c r="EO56" s="35"/>
      <c r="EP56" s="35"/>
      <c r="EQ56" s="35"/>
      <c r="ER56" s="35"/>
      <c r="ES56" s="35"/>
      <c r="ET56" s="35"/>
      <c r="EU56" s="35"/>
      <c r="EV56" s="35"/>
      <c r="EW56" s="35"/>
      <c r="EX56" s="35"/>
      <c r="EY56" s="35"/>
      <c r="EZ56" s="35"/>
      <c r="FA56" s="35"/>
      <c r="FB56" s="35"/>
      <c r="FC56" s="35"/>
      <c r="FD56" s="35"/>
      <c r="FE56" s="35"/>
      <c r="FF56" s="35"/>
      <c r="FG56" s="35"/>
      <c r="FH56" s="35"/>
      <c r="FI56" s="35"/>
      <c r="FJ56" s="35"/>
      <c r="FK56" s="35"/>
      <c r="FL56" s="35"/>
      <c r="FM56" s="35"/>
      <c r="FN56" s="35"/>
      <c r="FO56" s="35"/>
      <c r="FP56" s="35"/>
      <c r="FQ56" s="35"/>
      <c r="FR56" s="35"/>
      <c r="FS56" s="35"/>
      <c r="FT56" s="35"/>
      <c r="FU56" s="35"/>
      <c r="FV56" s="35"/>
      <c r="FW56" s="35"/>
      <c r="FX56" s="35"/>
      <c r="FY56" s="35"/>
      <c r="FZ56" s="35"/>
      <c r="GA56" s="35"/>
      <c r="GB56" s="35"/>
      <c r="GC56" s="35"/>
      <c r="GD56" s="35"/>
      <c r="GE56" s="35"/>
      <c r="GF56" s="35"/>
      <c r="GG56" s="35"/>
      <c r="GH56" s="35"/>
      <c r="GI56" s="35"/>
      <c r="GJ56" s="35"/>
      <c r="GK56" s="35"/>
      <c r="GL56" s="35"/>
      <c r="GM56" s="35"/>
      <c r="GN56" s="35"/>
      <c r="GO56" s="35"/>
      <c r="GP56" s="35"/>
      <c r="GQ56" s="35"/>
      <c r="GR56" s="35"/>
      <c r="GS56" s="35"/>
      <c r="GT56" s="35"/>
      <c r="GU56" s="35"/>
      <c r="GV56" s="35"/>
      <c r="GW56" s="35"/>
      <c r="GX56" s="35"/>
      <c r="GY56" s="35"/>
      <c r="GZ56" s="35"/>
      <c r="HA56" s="35"/>
      <c r="HB56" s="35"/>
      <c r="HC56" s="35"/>
      <c r="HD56" s="35"/>
      <c r="HE56" s="35"/>
      <c r="HF56" s="35"/>
      <c r="HG56" s="35"/>
      <c r="HH56" s="35"/>
      <c r="HI56" s="35"/>
      <c r="HJ56" s="35"/>
      <c r="HK56" s="35"/>
      <c r="HL56" s="35"/>
      <c r="HM56" s="35"/>
      <c r="HN56" s="35"/>
      <c r="HO56" s="35"/>
      <c r="HP56" s="35"/>
      <c r="HQ56" s="35"/>
      <c r="HR56" s="35"/>
      <c r="HS56" s="35"/>
      <c r="HT56" s="35"/>
      <c r="HU56" s="35"/>
      <c r="HV56" s="35"/>
      <c r="HW56" s="35"/>
      <c r="HX56" s="35"/>
      <c r="HY56" s="35"/>
      <c r="HZ56" s="35"/>
      <c r="IA56" s="35"/>
      <c r="IB56" s="35"/>
      <c r="IC56" s="35"/>
      <c r="ID56" s="35"/>
      <c r="IE56" s="35"/>
      <c r="IF56" s="35"/>
      <c r="IG56" s="35"/>
      <c r="IH56" s="35"/>
      <c r="II56" s="35"/>
      <c r="IJ56" s="35"/>
      <c r="IK56" s="35"/>
      <c r="IL56" s="35"/>
      <c r="IM56" s="35"/>
      <c r="IN56" s="35"/>
    </row>
    <row r="57" spans="1:248" s="431" customFormat="1">
      <c r="A57" s="71">
        <f>COUNT($A$5:A56)+1</f>
        <v>19</v>
      </c>
      <c r="B57" s="14" t="s">
        <v>24</v>
      </c>
      <c r="C57" s="447"/>
      <c r="D57" s="513">
        <v>0.05</v>
      </c>
      <c r="E57" s="25"/>
      <c r="F57" s="360">
        <f>SUM(F11:F55)*D57</f>
        <v>0</v>
      </c>
    </row>
    <row r="58" spans="1:248" s="610" customFormat="1">
      <c r="A58" s="596"/>
      <c r="B58" s="424"/>
      <c r="C58" s="562"/>
      <c r="D58" s="562"/>
      <c r="E58" s="384"/>
      <c r="F58" s="597"/>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c r="CS58" s="35"/>
      <c r="CT58" s="35"/>
      <c r="CU58" s="35"/>
      <c r="CV58" s="35"/>
      <c r="CW58" s="35"/>
      <c r="CX58" s="35"/>
      <c r="CY58" s="35"/>
      <c r="CZ58" s="35"/>
      <c r="DA58" s="35"/>
      <c r="DB58" s="35"/>
      <c r="DC58" s="35"/>
      <c r="DD58" s="35"/>
      <c r="DE58" s="35"/>
      <c r="DF58" s="35"/>
      <c r="DG58" s="35"/>
      <c r="DH58" s="35"/>
      <c r="DI58" s="35"/>
      <c r="DJ58" s="35"/>
      <c r="DK58" s="35"/>
      <c r="DL58" s="35"/>
      <c r="DM58" s="35"/>
      <c r="DN58" s="35"/>
      <c r="DO58" s="35"/>
      <c r="DP58" s="35"/>
      <c r="DQ58" s="35"/>
      <c r="DR58" s="35"/>
      <c r="DS58" s="35"/>
      <c r="DT58" s="35"/>
      <c r="DU58" s="35"/>
      <c r="DV58" s="35"/>
      <c r="DW58" s="35"/>
      <c r="DX58" s="35"/>
      <c r="DY58" s="35"/>
      <c r="DZ58" s="35"/>
      <c r="EA58" s="35"/>
      <c r="EB58" s="35"/>
      <c r="EC58" s="35"/>
      <c r="ED58" s="35"/>
      <c r="EE58" s="35"/>
      <c r="EF58" s="35"/>
      <c r="EG58" s="35"/>
      <c r="EH58" s="35"/>
      <c r="EI58" s="35"/>
      <c r="EJ58" s="35"/>
      <c r="EK58" s="35"/>
      <c r="EL58" s="35"/>
      <c r="EM58" s="35"/>
      <c r="EN58" s="35"/>
      <c r="EO58" s="35"/>
      <c r="EP58" s="35"/>
      <c r="EQ58" s="35"/>
      <c r="ER58" s="35"/>
      <c r="ES58" s="35"/>
      <c r="ET58" s="35"/>
      <c r="EU58" s="35"/>
      <c r="EV58" s="35"/>
      <c r="EW58" s="35"/>
      <c r="EX58" s="35"/>
      <c r="EY58" s="35"/>
      <c r="EZ58" s="35"/>
      <c r="FA58" s="35"/>
      <c r="FB58" s="35"/>
      <c r="FC58" s="35"/>
      <c r="FD58" s="35"/>
      <c r="FE58" s="35"/>
      <c r="FF58" s="35"/>
      <c r="FG58" s="35"/>
      <c r="FH58" s="35"/>
      <c r="FI58" s="35"/>
      <c r="FJ58" s="35"/>
      <c r="FK58" s="35"/>
      <c r="FL58" s="35"/>
      <c r="FM58" s="35"/>
      <c r="FN58" s="35"/>
      <c r="FO58" s="35"/>
      <c r="FP58" s="35"/>
      <c r="FQ58" s="35"/>
      <c r="FR58" s="35"/>
      <c r="FS58" s="35"/>
      <c r="FT58" s="35"/>
      <c r="FU58" s="35"/>
      <c r="FV58" s="35"/>
      <c r="FW58" s="35"/>
      <c r="FX58" s="35"/>
      <c r="FY58" s="35"/>
      <c r="FZ58" s="35"/>
      <c r="GA58" s="35"/>
      <c r="GB58" s="35"/>
      <c r="GC58" s="35"/>
      <c r="GD58" s="35"/>
      <c r="GE58" s="35"/>
      <c r="GF58" s="35"/>
      <c r="GG58" s="35"/>
      <c r="GH58" s="35"/>
      <c r="GI58" s="35"/>
      <c r="GJ58" s="35"/>
      <c r="GK58" s="35"/>
      <c r="GL58" s="35"/>
      <c r="GM58" s="35"/>
      <c r="GN58" s="35"/>
      <c r="GO58" s="35"/>
      <c r="GP58" s="35"/>
      <c r="GQ58" s="35"/>
      <c r="GR58" s="35"/>
      <c r="GS58" s="35"/>
      <c r="GT58" s="35"/>
      <c r="GU58" s="35"/>
      <c r="GV58" s="35"/>
      <c r="GW58" s="35"/>
      <c r="GX58" s="35"/>
      <c r="GY58" s="35"/>
      <c r="GZ58" s="35"/>
      <c r="HA58" s="35"/>
      <c r="HB58" s="35"/>
      <c r="HC58" s="35"/>
      <c r="HD58" s="35"/>
      <c r="HE58" s="35"/>
      <c r="HF58" s="35"/>
      <c r="HG58" s="35"/>
      <c r="HH58" s="35"/>
      <c r="HI58" s="35"/>
      <c r="HJ58" s="35"/>
      <c r="HK58" s="35"/>
      <c r="HL58" s="35"/>
      <c r="HM58" s="35"/>
      <c r="HN58" s="35"/>
      <c r="HO58" s="35"/>
      <c r="HP58" s="35"/>
      <c r="HQ58" s="35"/>
      <c r="HR58" s="35"/>
      <c r="HS58" s="35"/>
      <c r="HT58" s="35"/>
      <c r="HU58" s="35"/>
      <c r="HV58" s="35"/>
      <c r="HW58" s="35"/>
      <c r="HX58" s="35"/>
      <c r="HY58" s="35"/>
      <c r="HZ58" s="35"/>
      <c r="IA58" s="35"/>
      <c r="IB58" s="35"/>
      <c r="IC58" s="35"/>
      <c r="ID58" s="35"/>
      <c r="IE58" s="35"/>
      <c r="IF58" s="35"/>
      <c r="IG58" s="35"/>
      <c r="IH58" s="35"/>
      <c r="II58" s="35"/>
      <c r="IJ58" s="35"/>
      <c r="IK58" s="35"/>
      <c r="IL58" s="35"/>
      <c r="IM58" s="35"/>
      <c r="IN58" s="35"/>
    </row>
    <row r="59" spans="1:248" s="611" customFormat="1" ht="13.5" thickBot="1">
      <c r="A59" s="36"/>
      <c r="B59" s="37" t="str">
        <f>$B$1&amp;" skupaj:"</f>
        <v>ZIDARSKA DELA skupaj:</v>
      </c>
      <c r="C59" s="461"/>
      <c r="D59" s="462"/>
      <c r="E59" s="109"/>
      <c r="F59" s="389">
        <f>SUM(F11:F57)</f>
        <v>0</v>
      </c>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row>
    <row r="60" spans="1:248" s="612" customFormat="1" ht="13.5" thickTop="1">
      <c r="A60" s="53"/>
      <c r="B60" s="54"/>
      <c r="C60" s="463"/>
      <c r="D60" s="464"/>
      <c r="E60" s="48"/>
      <c r="F60" s="49"/>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50"/>
      <c r="CR60" s="50"/>
      <c r="CS60" s="50"/>
      <c r="CT60" s="50"/>
      <c r="CU60" s="50"/>
      <c r="CV60" s="50"/>
      <c r="CW60" s="50"/>
      <c r="CX60" s="50"/>
      <c r="CY60" s="50"/>
      <c r="CZ60" s="50"/>
      <c r="DA60" s="50"/>
      <c r="DB60" s="50"/>
      <c r="DC60" s="50"/>
      <c r="DD60" s="50"/>
      <c r="DE60" s="50"/>
      <c r="DF60" s="50"/>
      <c r="DG60" s="50"/>
      <c r="DH60" s="50"/>
      <c r="DI60" s="50"/>
      <c r="DJ60" s="50"/>
      <c r="DK60" s="50"/>
      <c r="DL60" s="50"/>
      <c r="DM60" s="50"/>
      <c r="DN60" s="50"/>
      <c r="DO60" s="50"/>
      <c r="DP60" s="50"/>
      <c r="DQ60" s="50"/>
      <c r="DR60" s="50"/>
      <c r="DS60" s="50"/>
      <c r="DT60" s="50"/>
      <c r="DU60" s="50"/>
      <c r="DV60" s="50"/>
      <c r="DW60" s="50"/>
      <c r="DX60" s="50"/>
      <c r="DY60" s="50"/>
      <c r="DZ60" s="50"/>
      <c r="EA60" s="50"/>
      <c r="EB60" s="50"/>
      <c r="EC60" s="50"/>
      <c r="ED60" s="50"/>
      <c r="EE60" s="50"/>
      <c r="EF60" s="50"/>
      <c r="EG60" s="50"/>
      <c r="EH60" s="50"/>
      <c r="EI60" s="50"/>
      <c r="EJ60" s="50"/>
      <c r="EK60" s="50"/>
      <c r="EL60" s="50"/>
      <c r="EM60" s="50"/>
      <c r="EN60" s="50"/>
      <c r="EO60" s="50"/>
      <c r="EP60" s="50"/>
      <c r="EQ60" s="50"/>
      <c r="ER60" s="50"/>
      <c r="ES60" s="50"/>
      <c r="ET60" s="50"/>
      <c r="EU60" s="50"/>
      <c r="EV60" s="50"/>
      <c r="EW60" s="50"/>
      <c r="EX60" s="50"/>
      <c r="EY60" s="50"/>
      <c r="EZ60" s="50"/>
      <c r="FA60" s="50"/>
      <c r="FB60" s="50"/>
      <c r="FC60" s="50"/>
      <c r="FD60" s="50"/>
      <c r="FE60" s="50"/>
      <c r="FF60" s="50"/>
      <c r="FG60" s="50"/>
      <c r="FH60" s="50"/>
      <c r="FI60" s="50"/>
      <c r="FJ60" s="50"/>
      <c r="FK60" s="50"/>
      <c r="FL60" s="50"/>
      <c r="FM60" s="50"/>
      <c r="FN60" s="50"/>
      <c r="FO60" s="50"/>
      <c r="FP60" s="50"/>
      <c r="FQ60" s="50"/>
      <c r="FR60" s="50"/>
      <c r="FS60" s="50"/>
      <c r="FT60" s="50"/>
      <c r="FU60" s="50"/>
      <c r="FV60" s="50"/>
      <c r="FW60" s="50"/>
      <c r="FX60" s="50"/>
      <c r="FY60" s="50"/>
      <c r="FZ60" s="50"/>
      <c r="GA60" s="50"/>
      <c r="GB60" s="50"/>
      <c r="GC60" s="50"/>
      <c r="GD60" s="50"/>
      <c r="GE60" s="50"/>
      <c r="GF60" s="50"/>
      <c r="GG60" s="50"/>
      <c r="GH60" s="50"/>
      <c r="GI60" s="50"/>
      <c r="GJ60" s="50"/>
      <c r="GK60" s="50"/>
      <c r="GL60" s="50"/>
      <c r="GM60" s="50"/>
      <c r="GN60" s="50"/>
      <c r="GO60" s="50"/>
      <c r="GP60" s="50"/>
      <c r="GQ60" s="50"/>
      <c r="GR60" s="50"/>
      <c r="GS60" s="50"/>
      <c r="GT60" s="50"/>
      <c r="GU60" s="50"/>
      <c r="GV60" s="50"/>
      <c r="GW60" s="50"/>
      <c r="GX60" s="50"/>
      <c r="GY60" s="50"/>
      <c r="GZ60" s="50"/>
      <c r="HA60" s="50"/>
      <c r="HB60" s="50"/>
      <c r="HC60" s="50"/>
      <c r="HD60" s="50"/>
      <c r="HE60" s="50"/>
      <c r="HF60" s="50"/>
      <c r="HG60" s="50"/>
      <c r="HH60" s="50"/>
      <c r="HI60" s="50"/>
      <c r="HJ60" s="50"/>
      <c r="HK60" s="50"/>
      <c r="HL60" s="50"/>
      <c r="HM60" s="50"/>
      <c r="HN60" s="50"/>
      <c r="HO60" s="50"/>
      <c r="HP60" s="50"/>
      <c r="HQ60" s="50"/>
      <c r="HR60" s="50"/>
      <c r="HS60" s="50"/>
      <c r="HT60" s="50"/>
      <c r="HU60" s="50"/>
      <c r="HV60" s="50"/>
      <c r="HW60" s="50"/>
      <c r="HX60" s="50"/>
      <c r="HY60" s="50"/>
      <c r="HZ60" s="50"/>
      <c r="IA60" s="50"/>
      <c r="IB60" s="50"/>
      <c r="IC60" s="50"/>
      <c r="ID60" s="50"/>
      <c r="IE60" s="50"/>
      <c r="IF60" s="50"/>
      <c r="IG60" s="50"/>
      <c r="IH60" s="50"/>
      <c r="II60" s="50"/>
      <c r="IJ60" s="50"/>
      <c r="IK60" s="50"/>
      <c r="IL60" s="50"/>
      <c r="IM60" s="50"/>
      <c r="IN60" s="50"/>
    </row>
    <row r="61" spans="1:248" s="617" customFormat="1">
      <c r="A61" s="613"/>
      <c r="B61" s="614"/>
      <c r="C61" s="615"/>
      <c r="D61" s="499"/>
      <c r="E61" s="616"/>
      <c r="F61" s="569"/>
    </row>
    <row r="62" spans="1:248" s="618" customFormat="1">
      <c r="A62" s="53"/>
      <c r="B62" s="51"/>
      <c r="C62" s="465"/>
      <c r="D62" s="466"/>
      <c r="E62" s="48"/>
      <c r="F62" s="49"/>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c r="BV62" s="52"/>
      <c r="BW62" s="52"/>
      <c r="BX62" s="52"/>
      <c r="BY62" s="52"/>
      <c r="BZ62" s="52"/>
      <c r="CA62" s="52"/>
      <c r="CB62" s="52"/>
      <c r="CC62" s="52"/>
      <c r="CD62" s="52"/>
      <c r="CE62" s="52"/>
      <c r="CF62" s="52"/>
      <c r="CG62" s="52"/>
      <c r="CH62" s="52"/>
      <c r="CI62" s="52"/>
      <c r="CJ62" s="52"/>
      <c r="CK62" s="52"/>
      <c r="CL62" s="52"/>
      <c r="CM62" s="52"/>
      <c r="CN62" s="52"/>
      <c r="CO62" s="52"/>
      <c r="CP62" s="52"/>
      <c r="CQ62" s="52"/>
      <c r="CR62" s="52"/>
      <c r="CS62" s="52"/>
      <c r="CT62" s="52"/>
      <c r="CU62" s="52"/>
      <c r="CV62" s="52"/>
      <c r="CW62" s="52"/>
      <c r="CX62" s="52"/>
      <c r="CY62" s="52"/>
      <c r="CZ62" s="52"/>
      <c r="DA62" s="52"/>
      <c r="DB62" s="52"/>
      <c r="DC62" s="52"/>
      <c r="DD62" s="52"/>
      <c r="DE62" s="52"/>
      <c r="DF62" s="52"/>
      <c r="DG62" s="52"/>
      <c r="DH62" s="52"/>
      <c r="DI62" s="52"/>
      <c r="DJ62" s="52"/>
      <c r="DK62" s="52"/>
      <c r="DL62" s="52"/>
      <c r="DM62" s="52"/>
      <c r="DN62" s="52"/>
      <c r="DO62" s="52"/>
      <c r="DP62" s="52"/>
      <c r="DQ62" s="52"/>
      <c r="DR62" s="52"/>
      <c r="DS62" s="52"/>
      <c r="DT62" s="52"/>
      <c r="DU62" s="52"/>
      <c r="DV62" s="52"/>
      <c r="DW62" s="52"/>
      <c r="DX62" s="52"/>
      <c r="DY62" s="52"/>
      <c r="DZ62" s="52"/>
      <c r="EA62" s="52"/>
      <c r="EB62" s="52"/>
      <c r="EC62" s="52"/>
      <c r="ED62" s="52"/>
      <c r="EE62" s="52"/>
      <c r="EF62" s="52"/>
      <c r="EG62" s="52"/>
      <c r="EH62" s="52"/>
      <c r="EI62" s="52"/>
      <c r="EJ62" s="52"/>
      <c r="EK62" s="52"/>
      <c r="EL62" s="52"/>
      <c r="EM62" s="52"/>
      <c r="EN62" s="52"/>
      <c r="EO62" s="52"/>
      <c r="EP62" s="52"/>
      <c r="EQ62" s="52"/>
      <c r="ER62" s="52"/>
      <c r="ES62" s="52"/>
      <c r="ET62" s="52"/>
      <c r="EU62" s="52"/>
      <c r="EV62" s="52"/>
      <c r="EW62" s="52"/>
      <c r="EX62" s="52"/>
      <c r="EY62" s="52"/>
      <c r="EZ62" s="52"/>
      <c r="FA62" s="52"/>
      <c r="FB62" s="52"/>
      <c r="FC62" s="52"/>
      <c r="FD62" s="52"/>
      <c r="FE62" s="52"/>
      <c r="FF62" s="52"/>
      <c r="FG62" s="52"/>
      <c r="FH62" s="52"/>
      <c r="FI62" s="52"/>
      <c r="FJ62" s="52"/>
      <c r="FK62" s="52"/>
      <c r="FL62" s="52"/>
      <c r="FM62" s="52"/>
      <c r="FN62" s="52"/>
      <c r="FO62" s="52"/>
      <c r="FP62" s="52"/>
      <c r="FQ62" s="52"/>
      <c r="FR62" s="52"/>
      <c r="FS62" s="52"/>
      <c r="FT62" s="52"/>
      <c r="FU62" s="52"/>
      <c r="FV62" s="52"/>
      <c r="FW62" s="52"/>
      <c r="FX62" s="52"/>
      <c r="FY62" s="52"/>
      <c r="FZ62" s="52"/>
      <c r="GA62" s="52"/>
      <c r="GB62" s="52"/>
      <c r="GC62" s="52"/>
      <c r="GD62" s="52"/>
      <c r="GE62" s="52"/>
      <c r="GF62" s="52"/>
      <c r="GG62" s="52"/>
      <c r="GH62" s="52"/>
      <c r="GI62" s="52"/>
      <c r="GJ62" s="52"/>
      <c r="GK62" s="52"/>
      <c r="GL62" s="52"/>
      <c r="GM62" s="52"/>
      <c r="GN62" s="52"/>
      <c r="GO62" s="52"/>
      <c r="GP62" s="52"/>
      <c r="GQ62" s="52"/>
      <c r="GR62" s="52"/>
      <c r="GS62" s="52"/>
      <c r="GT62" s="52"/>
      <c r="GU62" s="52"/>
      <c r="GV62" s="52"/>
      <c r="GW62" s="52"/>
      <c r="GX62" s="52"/>
      <c r="GY62" s="52"/>
      <c r="GZ62" s="52"/>
      <c r="HA62" s="52"/>
      <c r="HB62" s="52"/>
      <c r="HC62" s="52"/>
      <c r="HD62" s="52"/>
      <c r="HE62" s="52"/>
      <c r="HF62" s="52"/>
      <c r="HG62" s="52"/>
      <c r="HH62" s="52"/>
      <c r="HI62" s="52"/>
      <c r="HJ62" s="52"/>
      <c r="HK62" s="52"/>
      <c r="HL62" s="52"/>
      <c r="HM62" s="52"/>
      <c r="HN62" s="52"/>
      <c r="HO62" s="52"/>
      <c r="HP62" s="52"/>
      <c r="HQ62" s="52"/>
      <c r="HR62" s="52"/>
      <c r="HS62" s="52"/>
      <c r="HT62" s="52"/>
      <c r="HU62" s="52"/>
      <c r="HV62" s="52"/>
      <c r="HW62" s="52"/>
      <c r="HX62" s="52"/>
      <c r="HY62" s="52"/>
      <c r="HZ62" s="52"/>
      <c r="IA62" s="52"/>
      <c r="IB62" s="52"/>
      <c r="IC62" s="52"/>
      <c r="ID62" s="52"/>
      <c r="IE62" s="52"/>
      <c r="IF62" s="52"/>
      <c r="IG62" s="52"/>
      <c r="IH62" s="52"/>
      <c r="II62" s="52"/>
      <c r="IJ62" s="52"/>
      <c r="IK62" s="52"/>
      <c r="IL62" s="52"/>
      <c r="IM62" s="52"/>
      <c r="IN62" s="52"/>
    </row>
    <row r="63" spans="1:248" s="619" customFormat="1">
      <c r="A63" s="53"/>
      <c r="B63" s="55"/>
      <c r="C63" s="463"/>
      <c r="D63" s="466"/>
      <c r="E63" s="48"/>
      <c r="F63" s="49"/>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c r="BO63" s="52"/>
      <c r="BP63" s="52"/>
      <c r="BQ63" s="52"/>
      <c r="BR63" s="52"/>
      <c r="BS63" s="52"/>
      <c r="BT63" s="52"/>
      <c r="BU63" s="52"/>
      <c r="BV63" s="52"/>
      <c r="BW63" s="52"/>
      <c r="BX63" s="52"/>
      <c r="BY63" s="52"/>
      <c r="BZ63" s="52"/>
      <c r="CA63" s="52"/>
      <c r="CB63" s="52"/>
      <c r="CC63" s="52"/>
      <c r="CD63" s="52"/>
      <c r="CE63" s="52"/>
      <c r="CF63" s="52"/>
      <c r="CG63" s="52"/>
      <c r="CH63" s="52"/>
      <c r="CI63" s="52"/>
      <c r="CJ63" s="52"/>
      <c r="CK63" s="52"/>
      <c r="CL63" s="52"/>
      <c r="CM63" s="52"/>
      <c r="CN63" s="52"/>
      <c r="CO63" s="52"/>
      <c r="CP63" s="52"/>
      <c r="CQ63" s="52"/>
      <c r="CR63" s="52"/>
      <c r="CS63" s="52"/>
      <c r="CT63" s="52"/>
      <c r="CU63" s="52"/>
      <c r="CV63" s="52"/>
      <c r="CW63" s="52"/>
      <c r="CX63" s="52"/>
      <c r="CY63" s="52"/>
      <c r="CZ63" s="52"/>
      <c r="DA63" s="52"/>
      <c r="DB63" s="52"/>
      <c r="DC63" s="52"/>
      <c r="DD63" s="52"/>
      <c r="DE63" s="52"/>
      <c r="DF63" s="52"/>
      <c r="DG63" s="52"/>
      <c r="DH63" s="52"/>
      <c r="DI63" s="52"/>
      <c r="DJ63" s="52"/>
      <c r="DK63" s="52"/>
      <c r="DL63" s="52"/>
      <c r="DM63" s="52"/>
      <c r="DN63" s="52"/>
      <c r="DO63" s="52"/>
      <c r="DP63" s="52"/>
      <c r="DQ63" s="52"/>
      <c r="DR63" s="52"/>
      <c r="DS63" s="52"/>
      <c r="DT63" s="52"/>
      <c r="DU63" s="52"/>
      <c r="DV63" s="52"/>
      <c r="DW63" s="52"/>
      <c r="DX63" s="52"/>
      <c r="DY63" s="52"/>
      <c r="DZ63" s="52"/>
      <c r="EA63" s="52"/>
      <c r="EB63" s="52"/>
      <c r="EC63" s="52"/>
      <c r="ED63" s="52"/>
      <c r="EE63" s="52"/>
      <c r="EF63" s="52"/>
      <c r="EG63" s="52"/>
      <c r="EH63" s="52"/>
      <c r="EI63" s="52"/>
      <c r="EJ63" s="52"/>
      <c r="EK63" s="52"/>
      <c r="EL63" s="52"/>
      <c r="EM63" s="52"/>
      <c r="EN63" s="52"/>
      <c r="EO63" s="52"/>
      <c r="EP63" s="52"/>
      <c r="EQ63" s="52"/>
      <c r="ER63" s="52"/>
      <c r="ES63" s="52"/>
      <c r="ET63" s="52"/>
      <c r="EU63" s="52"/>
      <c r="EV63" s="52"/>
      <c r="EW63" s="52"/>
      <c r="EX63" s="52"/>
      <c r="EY63" s="52"/>
      <c r="EZ63" s="52"/>
      <c r="FA63" s="52"/>
      <c r="FB63" s="52"/>
      <c r="FC63" s="52"/>
      <c r="FD63" s="52"/>
      <c r="FE63" s="52"/>
      <c r="FF63" s="52"/>
      <c r="FG63" s="52"/>
      <c r="FH63" s="52"/>
      <c r="FI63" s="52"/>
      <c r="FJ63" s="52"/>
      <c r="FK63" s="52"/>
      <c r="FL63" s="52"/>
      <c r="FM63" s="52"/>
      <c r="FN63" s="52"/>
      <c r="FO63" s="52"/>
      <c r="FP63" s="52"/>
      <c r="FQ63" s="52"/>
      <c r="FR63" s="52"/>
      <c r="FS63" s="52"/>
      <c r="FT63" s="52"/>
      <c r="FU63" s="52"/>
      <c r="FV63" s="52"/>
      <c r="FW63" s="52"/>
      <c r="FX63" s="52"/>
      <c r="FY63" s="52"/>
      <c r="FZ63" s="52"/>
      <c r="GA63" s="52"/>
      <c r="GB63" s="52"/>
      <c r="GC63" s="52"/>
      <c r="GD63" s="52"/>
      <c r="GE63" s="52"/>
      <c r="GF63" s="52"/>
      <c r="GG63" s="52"/>
      <c r="GH63" s="52"/>
      <c r="GI63" s="52"/>
      <c r="GJ63" s="52"/>
      <c r="GK63" s="52"/>
      <c r="GL63" s="52"/>
      <c r="GM63" s="52"/>
      <c r="GN63" s="52"/>
      <c r="GO63" s="52"/>
      <c r="GP63" s="52"/>
      <c r="GQ63" s="52"/>
      <c r="GR63" s="52"/>
      <c r="GS63" s="52"/>
      <c r="GT63" s="52"/>
      <c r="GU63" s="52"/>
      <c r="GV63" s="52"/>
      <c r="GW63" s="52"/>
      <c r="GX63" s="52"/>
      <c r="GY63" s="52"/>
      <c r="GZ63" s="52"/>
      <c r="HA63" s="52"/>
      <c r="HB63" s="52"/>
      <c r="HC63" s="52"/>
      <c r="HD63" s="52"/>
      <c r="HE63" s="52"/>
      <c r="HF63" s="52"/>
      <c r="HG63" s="52"/>
      <c r="HH63" s="52"/>
      <c r="HI63" s="52"/>
      <c r="HJ63" s="52"/>
      <c r="HK63" s="52"/>
      <c r="HL63" s="52"/>
      <c r="HM63" s="52"/>
      <c r="HN63" s="52"/>
      <c r="HO63" s="52"/>
      <c r="HP63" s="52"/>
      <c r="HQ63" s="52"/>
      <c r="HR63" s="52"/>
      <c r="HS63" s="52"/>
      <c r="HT63" s="52"/>
      <c r="HU63" s="52"/>
      <c r="HV63" s="52"/>
      <c r="HW63" s="52"/>
      <c r="HX63" s="52"/>
      <c r="HY63" s="52"/>
      <c r="HZ63" s="52"/>
      <c r="IA63" s="52"/>
      <c r="IB63" s="52"/>
      <c r="IC63" s="52"/>
      <c r="ID63" s="52"/>
      <c r="IE63" s="52"/>
      <c r="IF63" s="52"/>
      <c r="IG63" s="52"/>
      <c r="IH63" s="52"/>
      <c r="II63" s="52"/>
      <c r="IJ63" s="52"/>
      <c r="IK63" s="52"/>
      <c r="IL63" s="52"/>
      <c r="IM63" s="52"/>
      <c r="IN63" s="52"/>
    </row>
    <row r="64" spans="1:248" s="619" customFormat="1">
      <c r="A64" s="53"/>
      <c r="B64" s="56"/>
      <c r="C64" s="463"/>
      <c r="D64" s="464"/>
      <c r="E64" s="48"/>
      <c r="F64" s="49"/>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c r="BU64" s="50"/>
      <c r="BV64" s="50"/>
      <c r="BW64" s="50"/>
      <c r="BX64" s="50"/>
      <c r="BY64" s="50"/>
      <c r="BZ64" s="50"/>
      <c r="CA64" s="50"/>
      <c r="CB64" s="50"/>
      <c r="CC64" s="50"/>
      <c r="CD64" s="50"/>
      <c r="CE64" s="50"/>
      <c r="CF64" s="50"/>
      <c r="CG64" s="50"/>
      <c r="CH64" s="50"/>
      <c r="CI64" s="50"/>
      <c r="CJ64" s="50"/>
      <c r="CK64" s="50"/>
      <c r="CL64" s="50"/>
      <c r="CM64" s="50"/>
      <c r="CN64" s="50"/>
      <c r="CO64" s="50"/>
      <c r="CP64" s="50"/>
      <c r="CQ64" s="50"/>
      <c r="CR64" s="50"/>
      <c r="CS64" s="50"/>
      <c r="CT64" s="50"/>
      <c r="CU64" s="50"/>
      <c r="CV64" s="50"/>
      <c r="CW64" s="50"/>
      <c r="CX64" s="50"/>
      <c r="CY64" s="50"/>
      <c r="CZ64" s="50"/>
      <c r="DA64" s="50"/>
      <c r="DB64" s="50"/>
      <c r="DC64" s="50"/>
      <c r="DD64" s="50"/>
      <c r="DE64" s="50"/>
      <c r="DF64" s="50"/>
      <c r="DG64" s="50"/>
      <c r="DH64" s="50"/>
      <c r="DI64" s="50"/>
      <c r="DJ64" s="50"/>
      <c r="DK64" s="50"/>
      <c r="DL64" s="50"/>
      <c r="DM64" s="50"/>
      <c r="DN64" s="50"/>
      <c r="DO64" s="50"/>
      <c r="DP64" s="50"/>
      <c r="DQ64" s="50"/>
      <c r="DR64" s="50"/>
      <c r="DS64" s="50"/>
      <c r="DT64" s="50"/>
      <c r="DU64" s="50"/>
      <c r="DV64" s="50"/>
      <c r="DW64" s="50"/>
      <c r="DX64" s="50"/>
      <c r="DY64" s="50"/>
      <c r="DZ64" s="50"/>
      <c r="EA64" s="50"/>
      <c r="EB64" s="50"/>
      <c r="EC64" s="50"/>
      <c r="ED64" s="50"/>
      <c r="EE64" s="50"/>
      <c r="EF64" s="50"/>
      <c r="EG64" s="50"/>
      <c r="EH64" s="50"/>
      <c r="EI64" s="50"/>
      <c r="EJ64" s="50"/>
      <c r="EK64" s="50"/>
      <c r="EL64" s="50"/>
      <c r="EM64" s="50"/>
      <c r="EN64" s="50"/>
      <c r="EO64" s="50"/>
      <c r="EP64" s="50"/>
      <c r="EQ64" s="50"/>
      <c r="ER64" s="50"/>
      <c r="ES64" s="50"/>
      <c r="ET64" s="50"/>
      <c r="EU64" s="50"/>
      <c r="EV64" s="50"/>
      <c r="EW64" s="50"/>
      <c r="EX64" s="50"/>
      <c r="EY64" s="50"/>
      <c r="EZ64" s="50"/>
      <c r="FA64" s="50"/>
      <c r="FB64" s="50"/>
      <c r="FC64" s="50"/>
      <c r="FD64" s="50"/>
      <c r="FE64" s="50"/>
      <c r="FF64" s="50"/>
      <c r="FG64" s="50"/>
      <c r="FH64" s="50"/>
      <c r="FI64" s="50"/>
      <c r="FJ64" s="50"/>
      <c r="FK64" s="50"/>
      <c r="FL64" s="50"/>
      <c r="FM64" s="50"/>
      <c r="FN64" s="50"/>
      <c r="FO64" s="50"/>
      <c r="FP64" s="50"/>
      <c r="FQ64" s="50"/>
      <c r="FR64" s="50"/>
      <c r="FS64" s="50"/>
      <c r="FT64" s="50"/>
      <c r="FU64" s="50"/>
      <c r="FV64" s="50"/>
      <c r="FW64" s="50"/>
      <c r="FX64" s="50"/>
      <c r="FY64" s="50"/>
      <c r="FZ64" s="50"/>
      <c r="GA64" s="50"/>
      <c r="GB64" s="50"/>
      <c r="GC64" s="50"/>
      <c r="GD64" s="50"/>
      <c r="GE64" s="50"/>
      <c r="GF64" s="50"/>
      <c r="GG64" s="50"/>
      <c r="GH64" s="50"/>
      <c r="GI64" s="50"/>
      <c r="GJ64" s="50"/>
      <c r="GK64" s="50"/>
      <c r="GL64" s="50"/>
      <c r="GM64" s="50"/>
      <c r="GN64" s="50"/>
      <c r="GO64" s="50"/>
      <c r="GP64" s="50"/>
      <c r="GQ64" s="50"/>
      <c r="GR64" s="50"/>
      <c r="GS64" s="50"/>
      <c r="GT64" s="50"/>
      <c r="GU64" s="50"/>
      <c r="GV64" s="50"/>
      <c r="GW64" s="50"/>
      <c r="GX64" s="50"/>
      <c r="GY64" s="50"/>
      <c r="GZ64" s="50"/>
      <c r="HA64" s="50"/>
      <c r="HB64" s="50"/>
      <c r="HC64" s="50"/>
      <c r="HD64" s="50"/>
      <c r="HE64" s="50"/>
      <c r="HF64" s="50"/>
      <c r="HG64" s="50"/>
      <c r="HH64" s="50"/>
      <c r="HI64" s="50"/>
      <c r="HJ64" s="50"/>
      <c r="HK64" s="50"/>
      <c r="HL64" s="50"/>
      <c r="HM64" s="50"/>
      <c r="HN64" s="50"/>
      <c r="HO64" s="50"/>
      <c r="HP64" s="50"/>
      <c r="HQ64" s="50"/>
      <c r="HR64" s="50"/>
      <c r="HS64" s="50"/>
      <c r="HT64" s="50"/>
      <c r="HU64" s="50"/>
      <c r="HV64" s="50"/>
      <c r="HW64" s="50"/>
      <c r="HX64" s="50"/>
      <c r="HY64" s="50"/>
      <c r="HZ64" s="50"/>
      <c r="IA64" s="50"/>
      <c r="IB64" s="50"/>
      <c r="IC64" s="50"/>
      <c r="ID64" s="50"/>
      <c r="IE64" s="50"/>
      <c r="IF64" s="50"/>
      <c r="IG64" s="50"/>
      <c r="IH64" s="50"/>
      <c r="II64" s="50"/>
      <c r="IJ64" s="50"/>
      <c r="IK64" s="50"/>
      <c r="IL64" s="50"/>
      <c r="IM64" s="50"/>
      <c r="IN64" s="50"/>
    </row>
    <row r="65" spans="1:248" s="619" customFormat="1">
      <c r="A65" s="53"/>
      <c r="B65" s="51"/>
      <c r="C65" s="463"/>
      <c r="D65" s="464"/>
      <c r="E65" s="48"/>
      <c r="F65" s="49"/>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DZ65" s="50"/>
      <c r="EA65" s="50"/>
      <c r="EB65" s="50"/>
      <c r="EC65" s="50"/>
      <c r="ED65" s="50"/>
      <c r="EE65" s="50"/>
      <c r="EF65" s="50"/>
      <c r="EG65" s="50"/>
      <c r="EH65" s="50"/>
      <c r="EI65" s="50"/>
      <c r="EJ65" s="50"/>
      <c r="EK65" s="50"/>
      <c r="EL65" s="50"/>
      <c r="EM65" s="50"/>
      <c r="EN65" s="50"/>
      <c r="EO65" s="50"/>
      <c r="EP65" s="50"/>
      <c r="EQ65" s="50"/>
      <c r="ER65" s="50"/>
      <c r="ES65" s="50"/>
      <c r="ET65" s="50"/>
      <c r="EU65" s="50"/>
      <c r="EV65" s="50"/>
      <c r="EW65" s="50"/>
      <c r="EX65" s="50"/>
      <c r="EY65" s="50"/>
      <c r="EZ65" s="50"/>
      <c r="FA65" s="50"/>
      <c r="FB65" s="50"/>
      <c r="FC65" s="50"/>
      <c r="FD65" s="50"/>
      <c r="FE65" s="50"/>
      <c r="FF65" s="50"/>
      <c r="FG65" s="50"/>
      <c r="FH65" s="50"/>
      <c r="FI65" s="50"/>
      <c r="FJ65" s="50"/>
      <c r="FK65" s="50"/>
      <c r="FL65" s="50"/>
      <c r="FM65" s="50"/>
      <c r="FN65" s="50"/>
      <c r="FO65" s="50"/>
      <c r="FP65" s="50"/>
      <c r="FQ65" s="50"/>
      <c r="FR65" s="50"/>
      <c r="FS65" s="50"/>
      <c r="FT65" s="50"/>
      <c r="FU65" s="50"/>
      <c r="FV65" s="50"/>
      <c r="FW65" s="50"/>
      <c r="FX65" s="50"/>
      <c r="FY65" s="50"/>
      <c r="FZ65" s="50"/>
      <c r="GA65" s="50"/>
      <c r="GB65" s="50"/>
      <c r="GC65" s="50"/>
      <c r="GD65" s="50"/>
      <c r="GE65" s="50"/>
      <c r="GF65" s="50"/>
      <c r="GG65" s="50"/>
      <c r="GH65" s="50"/>
      <c r="GI65" s="50"/>
      <c r="GJ65" s="50"/>
      <c r="GK65" s="50"/>
      <c r="GL65" s="50"/>
      <c r="GM65" s="50"/>
      <c r="GN65" s="50"/>
      <c r="GO65" s="50"/>
      <c r="GP65" s="50"/>
      <c r="GQ65" s="50"/>
      <c r="GR65" s="50"/>
      <c r="GS65" s="50"/>
      <c r="GT65" s="50"/>
      <c r="GU65" s="50"/>
      <c r="GV65" s="50"/>
      <c r="GW65" s="50"/>
      <c r="GX65" s="50"/>
      <c r="GY65" s="50"/>
      <c r="GZ65" s="50"/>
      <c r="HA65" s="50"/>
      <c r="HB65" s="50"/>
      <c r="HC65" s="50"/>
      <c r="HD65" s="50"/>
      <c r="HE65" s="50"/>
      <c r="HF65" s="50"/>
      <c r="HG65" s="50"/>
      <c r="HH65" s="50"/>
      <c r="HI65" s="50"/>
      <c r="HJ65" s="50"/>
      <c r="HK65" s="50"/>
      <c r="HL65" s="50"/>
      <c r="HM65" s="50"/>
      <c r="HN65" s="50"/>
      <c r="HO65" s="50"/>
      <c r="HP65" s="50"/>
      <c r="HQ65" s="50"/>
      <c r="HR65" s="50"/>
      <c r="HS65" s="50"/>
      <c r="HT65" s="50"/>
      <c r="HU65" s="50"/>
      <c r="HV65" s="50"/>
      <c r="HW65" s="50"/>
      <c r="HX65" s="50"/>
      <c r="HY65" s="50"/>
      <c r="HZ65" s="50"/>
      <c r="IA65" s="50"/>
      <c r="IB65" s="50"/>
      <c r="IC65" s="50"/>
      <c r="ID65" s="50"/>
      <c r="IE65" s="50"/>
      <c r="IF65" s="50"/>
      <c r="IG65" s="50"/>
      <c r="IH65" s="50"/>
      <c r="II65" s="50"/>
      <c r="IJ65" s="50"/>
      <c r="IK65" s="50"/>
      <c r="IL65" s="50"/>
      <c r="IM65" s="50"/>
      <c r="IN65" s="50"/>
    </row>
    <row r="66" spans="1:248" s="618" customFormat="1">
      <c r="A66" s="53"/>
      <c r="B66" s="54"/>
      <c r="C66" s="463"/>
      <c r="D66" s="464"/>
      <c r="E66" s="48"/>
      <c r="F66" s="49"/>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0"/>
      <c r="DD66" s="50"/>
      <c r="DE66" s="50"/>
      <c r="DF66" s="50"/>
      <c r="DG66" s="50"/>
      <c r="DH66" s="50"/>
      <c r="DI66" s="50"/>
      <c r="DJ66" s="50"/>
      <c r="DK66" s="50"/>
      <c r="DL66" s="50"/>
      <c r="DM66" s="50"/>
      <c r="DN66" s="50"/>
      <c r="DO66" s="50"/>
      <c r="DP66" s="50"/>
      <c r="DQ66" s="50"/>
      <c r="DR66" s="50"/>
      <c r="DS66" s="50"/>
      <c r="DT66" s="50"/>
      <c r="DU66" s="50"/>
      <c r="DV66" s="50"/>
      <c r="DW66" s="50"/>
      <c r="DX66" s="50"/>
      <c r="DY66" s="50"/>
      <c r="DZ66" s="50"/>
      <c r="EA66" s="50"/>
      <c r="EB66" s="50"/>
      <c r="EC66" s="50"/>
      <c r="ED66" s="50"/>
      <c r="EE66" s="50"/>
      <c r="EF66" s="50"/>
      <c r="EG66" s="50"/>
      <c r="EH66" s="50"/>
      <c r="EI66" s="50"/>
      <c r="EJ66" s="50"/>
      <c r="EK66" s="50"/>
      <c r="EL66" s="50"/>
      <c r="EM66" s="50"/>
      <c r="EN66" s="50"/>
      <c r="EO66" s="50"/>
      <c r="EP66" s="50"/>
      <c r="EQ66" s="50"/>
      <c r="ER66" s="50"/>
      <c r="ES66" s="50"/>
      <c r="ET66" s="50"/>
      <c r="EU66" s="50"/>
      <c r="EV66" s="50"/>
      <c r="EW66" s="50"/>
      <c r="EX66" s="50"/>
      <c r="EY66" s="50"/>
      <c r="EZ66" s="50"/>
      <c r="FA66" s="50"/>
      <c r="FB66" s="50"/>
      <c r="FC66" s="50"/>
      <c r="FD66" s="50"/>
      <c r="FE66" s="50"/>
      <c r="FF66" s="50"/>
      <c r="FG66" s="50"/>
      <c r="FH66" s="50"/>
      <c r="FI66" s="50"/>
      <c r="FJ66" s="50"/>
      <c r="FK66" s="50"/>
      <c r="FL66" s="50"/>
      <c r="FM66" s="50"/>
      <c r="FN66" s="50"/>
      <c r="FO66" s="50"/>
      <c r="FP66" s="50"/>
      <c r="FQ66" s="50"/>
      <c r="FR66" s="50"/>
      <c r="FS66" s="50"/>
      <c r="FT66" s="50"/>
      <c r="FU66" s="50"/>
      <c r="FV66" s="50"/>
      <c r="FW66" s="50"/>
      <c r="FX66" s="50"/>
      <c r="FY66" s="50"/>
      <c r="FZ66" s="50"/>
      <c r="GA66" s="50"/>
      <c r="GB66" s="50"/>
      <c r="GC66" s="50"/>
      <c r="GD66" s="50"/>
      <c r="GE66" s="50"/>
      <c r="GF66" s="50"/>
      <c r="GG66" s="50"/>
      <c r="GH66" s="50"/>
      <c r="GI66" s="50"/>
      <c r="GJ66" s="50"/>
      <c r="GK66" s="50"/>
      <c r="GL66" s="50"/>
      <c r="GM66" s="50"/>
      <c r="GN66" s="50"/>
      <c r="GO66" s="50"/>
      <c r="GP66" s="50"/>
      <c r="GQ66" s="50"/>
      <c r="GR66" s="50"/>
      <c r="GS66" s="50"/>
      <c r="GT66" s="50"/>
      <c r="GU66" s="50"/>
      <c r="GV66" s="50"/>
      <c r="GW66" s="50"/>
      <c r="GX66" s="50"/>
      <c r="GY66" s="50"/>
      <c r="GZ66" s="50"/>
      <c r="HA66" s="50"/>
      <c r="HB66" s="50"/>
      <c r="HC66" s="50"/>
      <c r="HD66" s="50"/>
      <c r="HE66" s="50"/>
      <c r="HF66" s="50"/>
      <c r="HG66" s="50"/>
      <c r="HH66" s="50"/>
      <c r="HI66" s="50"/>
      <c r="HJ66" s="50"/>
      <c r="HK66" s="50"/>
      <c r="HL66" s="50"/>
      <c r="HM66" s="50"/>
      <c r="HN66" s="50"/>
      <c r="HO66" s="50"/>
      <c r="HP66" s="50"/>
      <c r="HQ66" s="50"/>
      <c r="HR66" s="50"/>
      <c r="HS66" s="50"/>
      <c r="HT66" s="50"/>
      <c r="HU66" s="50"/>
      <c r="HV66" s="50"/>
      <c r="HW66" s="50"/>
      <c r="HX66" s="50"/>
      <c r="HY66" s="50"/>
      <c r="HZ66" s="50"/>
      <c r="IA66" s="50"/>
      <c r="IB66" s="50"/>
      <c r="IC66" s="50"/>
      <c r="ID66" s="50"/>
      <c r="IE66" s="50"/>
      <c r="IF66" s="50"/>
      <c r="IG66" s="50"/>
      <c r="IH66" s="50"/>
      <c r="II66" s="50"/>
      <c r="IJ66" s="50"/>
      <c r="IK66" s="50"/>
      <c r="IL66" s="50"/>
      <c r="IM66" s="50"/>
      <c r="IN66" s="50"/>
    </row>
    <row r="67" spans="1:248" s="619" customFormat="1">
      <c r="A67" s="53"/>
      <c r="B67" s="54"/>
      <c r="C67" s="463"/>
      <c r="D67" s="466"/>
      <c r="E67" s="48"/>
      <c r="F67" s="49"/>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0"/>
      <c r="DD67" s="50"/>
      <c r="DE67" s="50"/>
      <c r="DF67" s="50"/>
      <c r="DG67" s="50"/>
      <c r="DH67" s="50"/>
      <c r="DI67" s="50"/>
      <c r="DJ67" s="50"/>
      <c r="DK67" s="50"/>
      <c r="DL67" s="50"/>
      <c r="DM67" s="50"/>
      <c r="DN67" s="50"/>
      <c r="DO67" s="50"/>
      <c r="DP67" s="50"/>
      <c r="DQ67" s="50"/>
      <c r="DR67" s="50"/>
      <c r="DS67" s="50"/>
      <c r="DT67" s="50"/>
      <c r="DU67" s="50"/>
      <c r="DV67" s="50"/>
      <c r="DW67" s="50"/>
      <c r="DX67" s="50"/>
      <c r="DY67" s="50"/>
      <c r="DZ67" s="50"/>
      <c r="EA67" s="50"/>
      <c r="EB67" s="50"/>
      <c r="EC67" s="50"/>
      <c r="ED67" s="50"/>
      <c r="EE67" s="50"/>
      <c r="EF67" s="50"/>
      <c r="EG67" s="50"/>
      <c r="EH67" s="50"/>
      <c r="EI67" s="50"/>
      <c r="EJ67" s="50"/>
      <c r="EK67" s="50"/>
      <c r="EL67" s="50"/>
      <c r="EM67" s="50"/>
      <c r="EN67" s="50"/>
      <c r="EO67" s="50"/>
      <c r="EP67" s="50"/>
      <c r="EQ67" s="50"/>
      <c r="ER67" s="50"/>
      <c r="ES67" s="50"/>
      <c r="ET67" s="50"/>
      <c r="EU67" s="50"/>
      <c r="EV67" s="50"/>
      <c r="EW67" s="50"/>
      <c r="EX67" s="50"/>
      <c r="EY67" s="50"/>
      <c r="EZ67" s="50"/>
      <c r="FA67" s="50"/>
      <c r="FB67" s="50"/>
      <c r="FC67" s="50"/>
      <c r="FD67" s="50"/>
      <c r="FE67" s="50"/>
      <c r="FF67" s="50"/>
      <c r="FG67" s="50"/>
      <c r="FH67" s="50"/>
      <c r="FI67" s="50"/>
      <c r="FJ67" s="50"/>
      <c r="FK67" s="50"/>
      <c r="FL67" s="50"/>
      <c r="FM67" s="50"/>
      <c r="FN67" s="50"/>
      <c r="FO67" s="50"/>
      <c r="FP67" s="50"/>
      <c r="FQ67" s="50"/>
      <c r="FR67" s="50"/>
      <c r="FS67" s="50"/>
      <c r="FT67" s="50"/>
      <c r="FU67" s="50"/>
      <c r="FV67" s="50"/>
      <c r="FW67" s="50"/>
      <c r="FX67" s="50"/>
      <c r="FY67" s="50"/>
      <c r="FZ67" s="50"/>
      <c r="GA67" s="50"/>
      <c r="GB67" s="50"/>
      <c r="GC67" s="50"/>
      <c r="GD67" s="50"/>
      <c r="GE67" s="50"/>
      <c r="GF67" s="50"/>
      <c r="GG67" s="50"/>
      <c r="GH67" s="50"/>
      <c r="GI67" s="50"/>
      <c r="GJ67" s="50"/>
      <c r="GK67" s="50"/>
      <c r="GL67" s="50"/>
      <c r="GM67" s="50"/>
      <c r="GN67" s="50"/>
      <c r="GO67" s="50"/>
      <c r="GP67" s="50"/>
      <c r="GQ67" s="50"/>
      <c r="GR67" s="50"/>
      <c r="GS67" s="50"/>
      <c r="GT67" s="50"/>
      <c r="GU67" s="50"/>
      <c r="GV67" s="50"/>
      <c r="GW67" s="50"/>
      <c r="GX67" s="50"/>
      <c r="GY67" s="50"/>
      <c r="GZ67" s="50"/>
      <c r="HA67" s="50"/>
      <c r="HB67" s="50"/>
      <c r="HC67" s="50"/>
      <c r="HD67" s="50"/>
      <c r="HE67" s="50"/>
      <c r="HF67" s="50"/>
      <c r="HG67" s="50"/>
      <c r="HH67" s="50"/>
      <c r="HI67" s="50"/>
      <c r="HJ67" s="50"/>
      <c r="HK67" s="50"/>
      <c r="HL67" s="50"/>
      <c r="HM67" s="50"/>
      <c r="HN67" s="50"/>
      <c r="HO67" s="50"/>
      <c r="HP67" s="50"/>
      <c r="HQ67" s="50"/>
      <c r="HR67" s="50"/>
      <c r="HS67" s="50"/>
      <c r="HT67" s="50"/>
      <c r="HU67" s="50"/>
      <c r="HV67" s="50"/>
      <c r="HW67" s="50"/>
      <c r="HX67" s="50"/>
      <c r="HY67" s="50"/>
      <c r="HZ67" s="50"/>
      <c r="IA67" s="50"/>
      <c r="IB67" s="50"/>
      <c r="IC67" s="50"/>
      <c r="ID67" s="50"/>
      <c r="IE67" s="50"/>
      <c r="IF67" s="50"/>
      <c r="IG67" s="50"/>
      <c r="IH67" s="50"/>
      <c r="II67" s="50"/>
      <c r="IJ67" s="50"/>
      <c r="IK67" s="50"/>
      <c r="IL67" s="50"/>
      <c r="IM67" s="50"/>
      <c r="IN67" s="50"/>
    </row>
    <row r="68" spans="1:248" s="619" customFormat="1">
      <c r="A68" s="53"/>
      <c r="B68" s="57"/>
      <c r="C68" s="463"/>
      <c r="D68" s="464"/>
      <c r="E68" s="48"/>
      <c r="F68" s="49"/>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c r="CV68" s="50"/>
      <c r="CW68" s="50"/>
      <c r="CX68" s="50"/>
      <c r="CY68" s="50"/>
      <c r="CZ68" s="50"/>
      <c r="DA68" s="50"/>
      <c r="DB68" s="50"/>
      <c r="DC68" s="50"/>
      <c r="DD68" s="50"/>
      <c r="DE68" s="50"/>
      <c r="DF68" s="50"/>
      <c r="DG68" s="50"/>
      <c r="DH68" s="50"/>
      <c r="DI68" s="50"/>
      <c r="DJ68" s="50"/>
      <c r="DK68" s="50"/>
      <c r="DL68" s="50"/>
      <c r="DM68" s="50"/>
      <c r="DN68" s="50"/>
      <c r="DO68" s="50"/>
      <c r="DP68" s="50"/>
      <c r="DQ68" s="50"/>
      <c r="DR68" s="50"/>
      <c r="DS68" s="50"/>
      <c r="DT68" s="50"/>
      <c r="DU68" s="50"/>
      <c r="DV68" s="50"/>
      <c r="DW68" s="50"/>
      <c r="DX68" s="50"/>
      <c r="DY68" s="50"/>
      <c r="DZ68" s="50"/>
      <c r="EA68" s="50"/>
      <c r="EB68" s="50"/>
      <c r="EC68" s="50"/>
      <c r="ED68" s="50"/>
      <c r="EE68" s="50"/>
      <c r="EF68" s="50"/>
      <c r="EG68" s="50"/>
      <c r="EH68" s="50"/>
      <c r="EI68" s="50"/>
      <c r="EJ68" s="50"/>
      <c r="EK68" s="50"/>
      <c r="EL68" s="50"/>
      <c r="EM68" s="50"/>
      <c r="EN68" s="50"/>
      <c r="EO68" s="50"/>
      <c r="EP68" s="50"/>
      <c r="EQ68" s="50"/>
      <c r="ER68" s="50"/>
      <c r="ES68" s="50"/>
      <c r="ET68" s="50"/>
      <c r="EU68" s="50"/>
      <c r="EV68" s="50"/>
      <c r="EW68" s="50"/>
      <c r="EX68" s="50"/>
      <c r="EY68" s="50"/>
      <c r="EZ68" s="50"/>
      <c r="FA68" s="50"/>
      <c r="FB68" s="50"/>
      <c r="FC68" s="50"/>
      <c r="FD68" s="50"/>
      <c r="FE68" s="50"/>
      <c r="FF68" s="50"/>
      <c r="FG68" s="50"/>
      <c r="FH68" s="50"/>
      <c r="FI68" s="50"/>
      <c r="FJ68" s="50"/>
      <c r="FK68" s="50"/>
      <c r="FL68" s="50"/>
      <c r="FM68" s="50"/>
      <c r="FN68" s="50"/>
      <c r="FO68" s="50"/>
      <c r="FP68" s="50"/>
      <c r="FQ68" s="50"/>
      <c r="FR68" s="50"/>
      <c r="FS68" s="50"/>
      <c r="FT68" s="50"/>
      <c r="FU68" s="50"/>
      <c r="FV68" s="50"/>
      <c r="FW68" s="50"/>
      <c r="FX68" s="50"/>
      <c r="FY68" s="50"/>
      <c r="FZ68" s="50"/>
      <c r="GA68" s="50"/>
      <c r="GB68" s="50"/>
      <c r="GC68" s="50"/>
      <c r="GD68" s="50"/>
      <c r="GE68" s="50"/>
      <c r="GF68" s="50"/>
      <c r="GG68" s="50"/>
      <c r="GH68" s="50"/>
      <c r="GI68" s="50"/>
      <c r="GJ68" s="50"/>
      <c r="GK68" s="50"/>
      <c r="GL68" s="50"/>
      <c r="GM68" s="50"/>
      <c r="GN68" s="50"/>
      <c r="GO68" s="50"/>
      <c r="GP68" s="50"/>
      <c r="GQ68" s="50"/>
      <c r="GR68" s="50"/>
      <c r="GS68" s="50"/>
      <c r="GT68" s="50"/>
      <c r="GU68" s="50"/>
      <c r="GV68" s="50"/>
      <c r="GW68" s="50"/>
      <c r="GX68" s="50"/>
      <c r="GY68" s="50"/>
      <c r="GZ68" s="50"/>
      <c r="HA68" s="50"/>
      <c r="HB68" s="50"/>
      <c r="HC68" s="50"/>
      <c r="HD68" s="50"/>
      <c r="HE68" s="50"/>
      <c r="HF68" s="50"/>
      <c r="HG68" s="50"/>
      <c r="HH68" s="50"/>
      <c r="HI68" s="50"/>
      <c r="HJ68" s="50"/>
      <c r="HK68" s="50"/>
      <c r="HL68" s="50"/>
      <c r="HM68" s="50"/>
      <c r="HN68" s="50"/>
      <c r="HO68" s="50"/>
      <c r="HP68" s="50"/>
      <c r="HQ68" s="50"/>
      <c r="HR68" s="50"/>
      <c r="HS68" s="50"/>
      <c r="HT68" s="50"/>
      <c r="HU68" s="50"/>
      <c r="HV68" s="50"/>
      <c r="HW68" s="50"/>
      <c r="HX68" s="50"/>
      <c r="HY68" s="50"/>
      <c r="HZ68" s="50"/>
      <c r="IA68" s="50"/>
      <c r="IB68" s="50"/>
      <c r="IC68" s="50"/>
      <c r="ID68" s="50"/>
      <c r="IE68" s="50"/>
      <c r="IF68" s="50"/>
      <c r="IG68" s="50"/>
      <c r="IH68" s="50"/>
      <c r="II68" s="50"/>
      <c r="IJ68" s="50"/>
      <c r="IK68" s="50"/>
      <c r="IL68" s="50"/>
      <c r="IM68" s="50"/>
      <c r="IN68" s="50"/>
    </row>
    <row r="69" spans="1:248" s="619" customFormat="1">
      <c r="A69" s="53"/>
      <c r="B69" s="51"/>
      <c r="C69" s="465"/>
      <c r="D69" s="466"/>
      <c r="E69" s="48"/>
      <c r="F69" s="49"/>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0"/>
      <c r="BR69" s="50"/>
      <c r="BS69" s="50"/>
      <c r="BT69" s="50"/>
      <c r="BU69" s="50"/>
      <c r="BV69" s="50"/>
      <c r="BW69" s="50"/>
      <c r="BX69" s="50"/>
      <c r="BY69" s="50"/>
      <c r="BZ69" s="50"/>
      <c r="CA69" s="50"/>
      <c r="CB69" s="50"/>
      <c r="CC69" s="50"/>
      <c r="CD69" s="50"/>
      <c r="CE69" s="50"/>
      <c r="CF69" s="50"/>
      <c r="CG69" s="50"/>
      <c r="CH69" s="50"/>
      <c r="CI69" s="50"/>
      <c r="CJ69" s="50"/>
      <c r="CK69" s="50"/>
      <c r="CL69" s="50"/>
      <c r="CM69" s="50"/>
      <c r="CN69" s="50"/>
      <c r="CO69" s="50"/>
      <c r="CP69" s="50"/>
      <c r="CQ69" s="50"/>
      <c r="CR69" s="50"/>
      <c r="CS69" s="50"/>
      <c r="CT69" s="50"/>
      <c r="CU69" s="50"/>
      <c r="CV69" s="50"/>
      <c r="CW69" s="50"/>
      <c r="CX69" s="50"/>
      <c r="CY69" s="50"/>
      <c r="CZ69" s="50"/>
      <c r="DA69" s="50"/>
      <c r="DB69" s="50"/>
      <c r="DC69" s="50"/>
      <c r="DD69" s="50"/>
      <c r="DE69" s="50"/>
      <c r="DF69" s="50"/>
      <c r="DG69" s="50"/>
      <c r="DH69" s="50"/>
      <c r="DI69" s="50"/>
      <c r="DJ69" s="50"/>
      <c r="DK69" s="50"/>
      <c r="DL69" s="50"/>
      <c r="DM69" s="50"/>
      <c r="DN69" s="50"/>
      <c r="DO69" s="50"/>
      <c r="DP69" s="50"/>
      <c r="DQ69" s="50"/>
      <c r="DR69" s="50"/>
      <c r="DS69" s="50"/>
      <c r="DT69" s="50"/>
      <c r="DU69" s="50"/>
      <c r="DV69" s="50"/>
      <c r="DW69" s="50"/>
      <c r="DX69" s="50"/>
      <c r="DY69" s="50"/>
      <c r="DZ69" s="50"/>
      <c r="EA69" s="50"/>
      <c r="EB69" s="50"/>
      <c r="EC69" s="50"/>
      <c r="ED69" s="50"/>
      <c r="EE69" s="50"/>
      <c r="EF69" s="50"/>
      <c r="EG69" s="50"/>
      <c r="EH69" s="50"/>
      <c r="EI69" s="50"/>
      <c r="EJ69" s="50"/>
      <c r="EK69" s="50"/>
      <c r="EL69" s="50"/>
      <c r="EM69" s="50"/>
      <c r="EN69" s="50"/>
      <c r="EO69" s="50"/>
      <c r="EP69" s="50"/>
      <c r="EQ69" s="50"/>
      <c r="ER69" s="50"/>
      <c r="ES69" s="50"/>
      <c r="ET69" s="50"/>
      <c r="EU69" s="50"/>
      <c r="EV69" s="50"/>
      <c r="EW69" s="50"/>
      <c r="EX69" s="50"/>
      <c r="EY69" s="50"/>
      <c r="EZ69" s="50"/>
      <c r="FA69" s="50"/>
      <c r="FB69" s="50"/>
      <c r="FC69" s="50"/>
      <c r="FD69" s="50"/>
      <c r="FE69" s="50"/>
      <c r="FF69" s="50"/>
      <c r="FG69" s="50"/>
      <c r="FH69" s="50"/>
      <c r="FI69" s="50"/>
      <c r="FJ69" s="50"/>
      <c r="FK69" s="50"/>
      <c r="FL69" s="50"/>
      <c r="FM69" s="50"/>
      <c r="FN69" s="50"/>
      <c r="FO69" s="50"/>
      <c r="FP69" s="50"/>
      <c r="FQ69" s="50"/>
      <c r="FR69" s="50"/>
      <c r="FS69" s="50"/>
      <c r="FT69" s="50"/>
      <c r="FU69" s="50"/>
      <c r="FV69" s="50"/>
      <c r="FW69" s="50"/>
      <c r="FX69" s="50"/>
      <c r="FY69" s="50"/>
      <c r="FZ69" s="50"/>
      <c r="GA69" s="50"/>
      <c r="GB69" s="50"/>
      <c r="GC69" s="50"/>
      <c r="GD69" s="50"/>
      <c r="GE69" s="50"/>
      <c r="GF69" s="50"/>
      <c r="GG69" s="50"/>
      <c r="GH69" s="50"/>
      <c r="GI69" s="50"/>
      <c r="GJ69" s="50"/>
      <c r="GK69" s="50"/>
      <c r="GL69" s="50"/>
      <c r="GM69" s="50"/>
      <c r="GN69" s="50"/>
      <c r="GO69" s="50"/>
      <c r="GP69" s="50"/>
      <c r="GQ69" s="50"/>
      <c r="GR69" s="50"/>
      <c r="GS69" s="50"/>
      <c r="GT69" s="50"/>
      <c r="GU69" s="50"/>
      <c r="GV69" s="50"/>
      <c r="GW69" s="50"/>
      <c r="GX69" s="50"/>
      <c r="GY69" s="50"/>
      <c r="GZ69" s="50"/>
      <c r="HA69" s="50"/>
      <c r="HB69" s="50"/>
      <c r="HC69" s="50"/>
      <c r="HD69" s="50"/>
      <c r="HE69" s="50"/>
      <c r="HF69" s="50"/>
      <c r="HG69" s="50"/>
      <c r="HH69" s="50"/>
      <c r="HI69" s="50"/>
      <c r="HJ69" s="50"/>
      <c r="HK69" s="50"/>
      <c r="HL69" s="50"/>
      <c r="HM69" s="50"/>
      <c r="HN69" s="50"/>
      <c r="HO69" s="50"/>
      <c r="HP69" s="50"/>
      <c r="HQ69" s="50"/>
      <c r="HR69" s="50"/>
      <c r="HS69" s="50"/>
      <c r="HT69" s="50"/>
      <c r="HU69" s="50"/>
      <c r="HV69" s="50"/>
      <c r="HW69" s="50"/>
      <c r="HX69" s="50"/>
      <c r="HY69" s="50"/>
      <c r="HZ69" s="50"/>
      <c r="IA69" s="50"/>
      <c r="IB69" s="50"/>
      <c r="IC69" s="50"/>
      <c r="ID69" s="50"/>
      <c r="IE69" s="50"/>
      <c r="IF69" s="50"/>
      <c r="IG69" s="50"/>
      <c r="IH69" s="50"/>
      <c r="II69" s="50"/>
      <c r="IJ69" s="50"/>
      <c r="IK69" s="50"/>
      <c r="IL69" s="50"/>
      <c r="IM69" s="50"/>
      <c r="IN69" s="50"/>
    </row>
    <row r="70" spans="1:248" s="619" customFormat="1">
      <c r="A70" s="53"/>
      <c r="B70" s="55"/>
      <c r="C70" s="463"/>
      <c r="D70" s="466"/>
      <c r="E70" s="48"/>
      <c r="F70" s="49"/>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50"/>
      <c r="BP70" s="50"/>
      <c r="BQ70" s="50"/>
      <c r="BR70" s="50"/>
      <c r="BS70" s="50"/>
      <c r="BT70" s="50"/>
      <c r="BU70" s="50"/>
      <c r="BV70" s="50"/>
      <c r="BW70" s="50"/>
      <c r="BX70" s="50"/>
      <c r="BY70" s="50"/>
      <c r="BZ70" s="50"/>
      <c r="CA70" s="50"/>
      <c r="CB70" s="50"/>
      <c r="CC70" s="50"/>
      <c r="CD70" s="50"/>
      <c r="CE70" s="50"/>
      <c r="CF70" s="50"/>
      <c r="CG70" s="50"/>
      <c r="CH70" s="50"/>
      <c r="CI70" s="50"/>
      <c r="CJ70" s="50"/>
      <c r="CK70" s="50"/>
      <c r="CL70" s="50"/>
      <c r="CM70" s="50"/>
      <c r="CN70" s="50"/>
      <c r="CO70" s="50"/>
      <c r="CP70" s="50"/>
      <c r="CQ70" s="50"/>
      <c r="CR70" s="50"/>
      <c r="CS70" s="50"/>
      <c r="CT70" s="50"/>
      <c r="CU70" s="50"/>
      <c r="CV70" s="50"/>
      <c r="CW70" s="50"/>
      <c r="CX70" s="50"/>
      <c r="CY70" s="50"/>
      <c r="CZ70" s="50"/>
      <c r="DA70" s="50"/>
      <c r="DB70" s="50"/>
      <c r="DC70" s="50"/>
      <c r="DD70" s="50"/>
      <c r="DE70" s="50"/>
      <c r="DF70" s="50"/>
      <c r="DG70" s="50"/>
      <c r="DH70" s="50"/>
      <c r="DI70" s="50"/>
      <c r="DJ70" s="50"/>
      <c r="DK70" s="50"/>
      <c r="DL70" s="50"/>
      <c r="DM70" s="50"/>
      <c r="DN70" s="50"/>
      <c r="DO70" s="50"/>
      <c r="DP70" s="50"/>
      <c r="DQ70" s="50"/>
      <c r="DR70" s="50"/>
      <c r="DS70" s="50"/>
      <c r="DT70" s="50"/>
      <c r="DU70" s="50"/>
      <c r="DV70" s="50"/>
      <c r="DW70" s="50"/>
      <c r="DX70" s="50"/>
      <c r="DY70" s="50"/>
      <c r="DZ70" s="50"/>
      <c r="EA70" s="50"/>
      <c r="EB70" s="50"/>
      <c r="EC70" s="50"/>
      <c r="ED70" s="50"/>
      <c r="EE70" s="50"/>
      <c r="EF70" s="50"/>
      <c r="EG70" s="50"/>
      <c r="EH70" s="50"/>
      <c r="EI70" s="50"/>
      <c r="EJ70" s="50"/>
      <c r="EK70" s="50"/>
      <c r="EL70" s="50"/>
      <c r="EM70" s="50"/>
      <c r="EN70" s="50"/>
      <c r="EO70" s="50"/>
      <c r="EP70" s="50"/>
      <c r="EQ70" s="50"/>
      <c r="ER70" s="50"/>
      <c r="ES70" s="50"/>
      <c r="ET70" s="50"/>
      <c r="EU70" s="50"/>
      <c r="EV70" s="50"/>
      <c r="EW70" s="50"/>
      <c r="EX70" s="50"/>
      <c r="EY70" s="50"/>
      <c r="EZ70" s="50"/>
      <c r="FA70" s="50"/>
      <c r="FB70" s="50"/>
      <c r="FC70" s="50"/>
      <c r="FD70" s="50"/>
      <c r="FE70" s="50"/>
      <c r="FF70" s="50"/>
      <c r="FG70" s="50"/>
      <c r="FH70" s="50"/>
      <c r="FI70" s="50"/>
      <c r="FJ70" s="50"/>
      <c r="FK70" s="50"/>
      <c r="FL70" s="50"/>
      <c r="FM70" s="50"/>
      <c r="FN70" s="50"/>
      <c r="FO70" s="50"/>
      <c r="FP70" s="50"/>
      <c r="FQ70" s="50"/>
      <c r="FR70" s="50"/>
      <c r="FS70" s="50"/>
      <c r="FT70" s="50"/>
      <c r="FU70" s="50"/>
      <c r="FV70" s="50"/>
      <c r="FW70" s="50"/>
      <c r="FX70" s="50"/>
      <c r="FY70" s="50"/>
      <c r="FZ70" s="50"/>
      <c r="GA70" s="50"/>
      <c r="GB70" s="50"/>
      <c r="GC70" s="50"/>
      <c r="GD70" s="50"/>
      <c r="GE70" s="50"/>
      <c r="GF70" s="50"/>
      <c r="GG70" s="50"/>
      <c r="GH70" s="50"/>
      <c r="GI70" s="50"/>
      <c r="GJ70" s="50"/>
      <c r="GK70" s="50"/>
      <c r="GL70" s="50"/>
      <c r="GM70" s="50"/>
      <c r="GN70" s="50"/>
      <c r="GO70" s="50"/>
      <c r="GP70" s="50"/>
      <c r="GQ70" s="50"/>
      <c r="GR70" s="50"/>
      <c r="GS70" s="50"/>
      <c r="GT70" s="50"/>
      <c r="GU70" s="50"/>
      <c r="GV70" s="50"/>
      <c r="GW70" s="50"/>
      <c r="GX70" s="50"/>
      <c r="GY70" s="50"/>
      <c r="GZ70" s="50"/>
      <c r="HA70" s="50"/>
      <c r="HB70" s="50"/>
      <c r="HC70" s="50"/>
      <c r="HD70" s="50"/>
      <c r="HE70" s="50"/>
      <c r="HF70" s="50"/>
      <c r="HG70" s="50"/>
      <c r="HH70" s="50"/>
      <c r="HI70" s="50"/>
      <c r="HJ70" s="50"/>
      <c r="HK70" s="50"/>
      <c r="HL70" s="50"/>
      <c r="HM70" s="50"/>
      <c r="HN70" s="50"/>
      <c r="HO70" s="50"/>
      <c r="HP70" s="50"/>
      <c r="HQ70" s="50"/>
      <c r="HR70" s="50"/>
      <c r="HS70" s="50"/>
      <c r="HT70" s="50"/>
      <c r="HU70" s="50"/>
      <c r="HV70" s="50"/>
      <c r="HW70" s="50"/>
      <c r="HX70" s="50"/>
      <c r="HY70" s="50"/>
      <c r="HZ70" s="50"/>
      <c r="IA70" s="50"/>
      <c r="IB70" s="50"/>
      <c r="IC70" s="50"/>
      <c r="ID70" s="50"/>
      <c r="IE70" s="50"/>
      <c r="IF70" s="50"/>
      <c r="IG70" s="50"/>
      <c r="IH70" s="50"/>
      <c r="II70" s="50"/>
      <c r="IJ70" s="50"/>
      <c r="IK70" s="50"/>
      <c r="IL70" s="50"/>
      <c r="IM70" s="50"/>
      <c r="IN70" s="50"/>
    </row>
    <row r="71" spans="1:248" s="619" customFormat="1">
      <c r="A71" s="53"/>
      <c r="B71" s="56"/>
      <c r="C71" s="463"/>
      <c r="D71" s="464"/>
      <c r="E71" s="48"/>
      <c r="F71" s="49"/>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c r="BQ71" s="50"/>
      <c r="BR71" s="50"/>
      <c r="BS71" s="50"/>
      <c r="BT71" s="50"/>
      <c r="BU71" s="50"/>
      <c r="BV71" s="50"/>
      <c r="BW71" s="50"/>
      <c r="BX71" s="50"/>
      <c r="BY71" s="50"/>
      <c r="BZ71" s="50"/>
      <c r="CA71" s="50"/>
      <c r="CB71" s="50"/>
      <c r="CC71" s="50"/>
      <c r="CD71" s="50"/>
      <c r="CE71" s="50"/>
      <c r="CF71" s="50"/>
      <c r="CG71" s="50"/>
      <c r="CH71" s="50"/>
      <c r="CI71" s="50"/>
      <c r="CJ71" s="50"/>
      <c r="CK71" s="50"/>
      <c r="CL71" s="50"/>
      <c r="CM71" s="50"/>
      <c r="CN71" s="50"/>
      <c r="CO71" s="50"/>
      <c r="CP71" s="50"/>
      <c r="CQ71" s="50"/>
      <c r="CR71" s="50"/>
      <c r="CS71" s="50"/>
      <c r="CT71" s="50"/>
      <c r="CU71" s="50"/>
      <c r="CV71" s="50"/>
      <c r="CW71" s="50"/>
      <c r="CX71" s="50"/>
      <c r="CY71" s="50"/>
      <c r="CZ71" s="50"/>
      <c r="DA71" s="50"/>
      <c r="DB71" s="50"/>
      <c r="DC71" s="50"/>
      <c r="DD71" s="50"/>
      <c r="DE71" s="50"/>
      <c r="DF71" s="50"/>
      <c r="DG71" s="50"/>
      <c r="DH71" s="50"/>
      <c r="DI71" s="50"/>
      <c r="DJ71" s="50"/>
      <c r="DK71" s="50"/>
      <c r="DL71" s="50"/>
      <c r="DM71" s="50"/>
      <c r="DN71" s="50"/>
      <c r="DO71" s="50"/>
      <c r="DP71" s="50"/>
      <c r="DQ71" s="50"/>
      <c r="DR71" s="50"/>
      <c r="DS71" s="50"/>
      <c r="DT71" s="50"/>
      <c r="DU71" s="50"/>
      <c r="DV71" s="50"/>
      <c r="DW71" s="50"/>
      <c r="DX71" s="50"/>
      <c r="DY71" s="50"/>
      <c r="DZ71" s="50"/>
      <c r="EA71" s="50"/>
      <c r="EB71" s="50"/>
      <c r="EC71" s="50"/>
      <c r="ED71" s="50"/>
      <c r="EE71" s="50"/>
      <c r="EF71" s="50"/>
      <c r="EG71" s="50"/>
      <c r="EH71" s="50"/>
      <c r="EI71" s="50"/>
      <c r="EJ71" s="50"/>
      <c r="EK71" s="50"/>
      <c r="EL71" s="50"/>
      <c r="EM71" s="50"/>
      <c r="EN71" s="50"/>
      <c r="EO71" s="50"/>
      <c r="EP71" s="50"/>
      <c r="EQ71" s="50"/>
      <c r="ER71" s="50"/>
      <c r="ES71" s="50"/>
      <c r="ET71" s="50"/>
      <c r="EU71" s="50"/>
      <c r="EV71" s="50"/>
      <c r="EW71" s="50"/>
      <c r="EX71" s="50"/>
      <c r="EY71" s="50"/>
      <c r="EZ71" s="50"/>
      <c r="FA71" s="50"/>
      <c r="FB71" s="50"/>
      <c r="FC71" s="50"/>
      <c r="FD71" s="50"/>
      <c r="FE71" s="50"/>
      <c r="FF71" s="50"/>
      <c r="FG71" s="50"/>
      <c r="FH71" s="50"/>
      <c r="FI71" s="50"/>
      <c r="FJ71" s="50"/>
      <c r="FK71" s="50"/>
      <c r="FL71" s="50"/>
      <c r="FM71" s="50"/>
      <c r="FN71" s="50"/>
      <c r="FO71" s="50"/>
      <c r="FP71" s="50"/>
      <c r="FQ71" s="50"/>
      <c r="FR71" s="50"/>
      <c r="FS71" s="50"/>
      <c r="FT71" s="50"/>
      <c r="FU71" s="50"/>
      <c r="FV71" s="50"/>
      <c r="FW71" s="50"/>
      <c r="FX71" s="50"/>
      <c r="FY71" s="50"/>
      <c r="FZ71" s="50"/>
      <c r="GA71" s="50"/>
      <c r="GB71" s="50"/>
      <c r="GC71" s="50"/>
      <c r="GD71" s="50"/>
      <c r="GE71" s="50"/>
      <c r="GF71" s="50"/>
      <c r="GG71" s="50"/>
      <c r="GH71" s="50"/>
      <c r="GI71" s="50"/>
      <c r="GJ71" s="50"/>
      <c r="GK71" s="50"/>
      <c r="GL71" s="50"/>
      <c r="GM71" s="50"/>
      <c r="GN71" s="50"/>
      <c r="GO71" s="50"/>
      <c r="GP71" s="50"/>
      <c r="GQ71" s="50"/>
      <c r="GR71" s="50"/>
      <c r="GS71" s="50"/>
      <c r="GT71" s="50"/>
      <c r="GU71" s="50"/>
      <c r="GV71" s="50"/>
      <c r="GW71" s="50"/>
      <c r="GX71" s="50"/>
      <c r="GY71" s="50"/>
      <c r="GZ71" s="50"/>
      <c r="HA71" s="50"/>
      <c r="HB71" s="50"/>
      <c r="HC71" s="50"/>
      <c r="HD71" s="50"/>
      <c r="HE71" s="50"/>
      <c r="HF71" s="50"/>
      <c r="HG71" s="50"/>
      <c r="HH71" s="50"/>
      <c r="HI71" s="50"/>
      <c r="HJ71" s="50"/>
      <c r="HK71" s="50"/>
      <c r="HL71" s="50"/>
      <c r="HM71" s="50"/>
      <c r="HN71" s="50"/>
      <c r="HO71" s="50"/>
      <c r="HP71" s="50"/>
      <c r="HQ71" s="50"/>
      <c r="HR71" s="50"/>
      <c r="HS71" s="50"/>
      <c r="HT71" s="50"/>
      <c r="HU71" s="50"/>
      <c r="HV71" s="50"/>
      <c r="HW71" s="50"/>
      <c r="HX71" s="50"/>
      <c r="HY71" s="50"/>
      <c r="HZ71" s="50"/>
      <c r="IA71" s="50"/>
      <c r="IB71" s="50"/>
      <c r="IC71" s="50"/>
      <c r="ID71" s="50"/>
      <c r="IE71" s="50"/>
      <c r="IF71" s="50"/>
      <c r="IG71" s="50"/>
      <c r="IH71" s="50"/>
      <c r="II71" s="50"/>
      <c r="IJ71" s="50"/>
      <c r="IK71" s="50"/>
      <c r="IL71" s="50"/>
      <c r="IM71" s="50"/>
      <c r="IN71" s="50"/>
    </row>
    <row r="72" spans="1:248" s="620" customFormat="1">
      <c r="A72" s="53"/>
      <c r="B72" s="58"/>
      <c r="C72" s="463"/>
      <c r="D72" s="464"/>
      <c r="E72" s="48"/>
      <c r="F72" s="49"/>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0"/>
      <c r="BR72" s="50"/>
      <c r="BS72" s="50"/>
      <c r="BT72" s="50"/>
      <c r="BU72" s="50"/>
      <c r="BV72" s="50"/>
      <c r="BW72" s="50"/>
      <c r="BX72" s="50"/>
      <c r="BY72" s="50"/>
      <c r="BZ72" s="50"/>
      <c r="CA72" s="50"/>
      <c r="CB72" s="50"/>
      <c r="CC72" s="50"/>
      <c r="CD72" s="50"/>
      <c r="CE72" s="50"/>
      <c r="CF72" s="50"/>
      <c r="CG72" s="50"/>
      <c r="CH72" s="50"/>
      <c r="CI72" s="50"/>
      <c r="CJ72" s="50"/>
      <c r="CK72" s="50"/>
      <c r="CL72" s="50"/>
      <c r="CM72" s="50"/>
      <c r="CN72" s="50"/>
      <c r="CO72" s="50"/>
      <c r="CP72" s="50"/>
      <c r="CQ72" s="50"/>
      <c r="CR72" s="50"/>
      <c r="CS72" s="50"/>
      <c r="CT72" s="50"/>
      <c r="CU72" s="50"/>
      <c r="CV72" s="50"/>
      <c r="CW72" s="50"/>
      <c r="CX72" s="50"/>
      <c r="CY72" s="50"/>
      <c r="CZ72" s="50"/>
      <c r="DA72" s="50"/>
      <c r="DB72" s="50"/>
      <c r="DC72" s="50"/>
      <c r="DD72" s="50"/>
      <c r="DE72" s="50"/>
      <c r="DF72" s="50"/>
      <c r="DG72" s="50"/>
      <c r="DH72" s="50"/>
      <c r="DI72" s="50"/>
      <c r="DJ72" s="50"/>
      <c r="DK72" s="50"/>
      <c r="DL72" s="50"/>
      <c r="DM72" s="50"/>
      <c r="DN72" s="50"/>
      <c r="DO72" s="50"/>
      <c r="DP72" s="50"/>
      <c r="DQ72" s="50"/>
      <c r="DR72" s="50"/>
      <c r="DS72" s="50"/>
      <c r="DT72" s="50"/>
      <c r="DU72" s="50"/>
      <c r="DV72" s="50"/>
      <c r="DW72" s="50"/>
      <c r="DX72" s="50"/>
      <c r="DY72" s="50"/>
      <c r="DZ72" s="50"/>
      <c r="EA72" s="50"/>
      <c r="EB72" s="50"/>
      <c r="EC72" s="50"/>
      <c r="ED72" s="50"/>
      <c r="EE72" s="50"/>
      <c r="EF72" s="50"/>
      <c r="EG72" s="50"/>
      <c r="EH72" s="50"/>
      <c r="EI72" s="50"/>
      <c r="EJ72" s="50"/>
      <c r="EK72" s="50"/>
      <c r="EL72" s="50"/>
      <c r="EM72" s="50"/>
      <c r="EN72" s="50"/>
      <c r="EO72" s="50"/>
      <c r="EP72" s="50"/>
      <c r="EQ72" s="50"/>
      <c r="ER72" s="50"/>
      <c r="ES72" s="50"/>
      <c r="ET72" s="50"/>
      <c r="EU72" s="50"/>
      <c r="EV72" s="50"/>
      <c r="EW72" s="50"/>
      <c r="EX72" s="50"/>
      <c r="EY72" s="50"/>
      <c r="EZ72" s="50"/>
      <c r="FA72" s="50"/>
      <c r="FB72" s="50"/>
      <c r="FC72" s="50"/>
      <c r="FD72" s="50"/>
      <c r="FE72" s="50"/>
      <c r="FF72" s="50"/>
      <c r="FG72" s="50"/>
      <c r="FH72" s="50"/>
      <c r="FI72" s="50"/>
      <c r="FJ72" s="50"/>
      <c r="FK72" s="50"/>
      <c r="FL72" s="50"/>
      <c r="FM72" s="50"/>
      <c r="FN72" s="50"/>
      <c r="FO72" s="50"/>
      <c r="FP72" s="50"/>
      <c r="FQ72" s="50"/>
      <c r="FR72" s="50"/>
      <c r="FS72" s="50"/>
      <c r="FT72" s="50"/>
      <c r="FU72" s="50"/>
      <c r="FV72" s="50"/>
      <c r="FW72" s="50"/>
      <c r="FX72" s="50"/>
      <c r="FY72" s="50"/>
      <c r="FZ72" s="50"/>
      <c r="GA72" s="50"/>
      <c r="GB72" s="50"/>
      <c r="GC72" s="50"/>
      <c r="GD72" s="50"/>
      <c r="GE72" s="50"/>
      <c r="GF72" s="50"/>
      <c r="GG72" s="50"/>
      <c r="GH72" s="50"/>
      <c r="GI72" s="50"/>
      <c r="GJ72" s="50"/>
      <c r="GK72" s="50"/>
      <c r="GL72" s="50"/>
      <c r="GM72" s="50"/>
      <c r="GN72" s="50"/>
      <c r="GO72" s="50"/>
      <c r="GP72" s="50"/>
      <c r="GQ72" s="50"/>
      <c r="GR72" s="50"/>
      <c r="GS72" s="50"/>
      <c r="GT72" s="50"/>
      <c r="GU72" s="50"/>
      <c r="GV72" s="50"/>
      <c r="GW72" s="50"/>
      <c r="GX72" s="50"/>
      <c r="GY72" s="50"/>
      <c r="GZ72" s="50"/>
      <c r="HA72" s="50"/>
      <c r="HB72" s="50"/>
      <c r="HC72" s="50"/>
      <c r="HD72" s="50"/>
      <c r="HE72" s="50"/>
      <c r="HF72" s="50"/>
      <c r="HG72" s="50"/>
      <c r="HH72" s="50"/>
      <c r="HI72" s="50"/>
      <c r="HJ72" s="50"/>
      <c r="HK72" s="50"/>
      <c r="HL72" s="50"/>
      <c r="HM72" s="50"/>
      <c r="HN72" s="50"/>
      <c r="HO72" s="50"/>
      <c r="HP72" s="50"/>
      <c r="HQ72" s="50"/>
      <c r="HR72" s="50"/>
      <c r="HS72" s="50"/>
      <c r="HT72" s="50"/>
      <c r="HU72" s="50"/>
      <c r="HV72" s="50"/>
      <c r="HW72" s="50"/>
      <c r="HX72" s="50"/>
      <c r="HY72" s="50"/>
      <c r="HZ72" s="50"/>
      <c r="IA72" s="50"/>
      <c r="IB72" s="50"/>
      <c r="IC72" s="50"/>
      <c r="ID72" s="50"/>
      <c r="IE72" s="50"/>
      <c r="IF72" s="50"/>
      <c r="IG72" s="50"/>
      <c r="IH72" s="50"/>
      <c r="II72" s="50"/>
      <c r="IJ72" s="50"/>
      <c r="IK72" s="50"/>
      <c r="IL72" s="50"/>
      <c r="IM72" s="50"/>
      <c r="IN72" s="50"/>
    </row>
    <row r="73" spans="1:248" s="621" customFormat="1" ht="129" customHeight="1">
      <c r="A73" s="53"/>
      <c r="B73" s="51"/>
      <c r="C73" s="465"/>
      <c r="D73" s="466"/>
      <c r="E73" s="48"/>
      <c r="F73" s="49"/>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0"/>
      <c r="CF73" s="50"/>
      <c r="CG73" s="50"/>
      <c r="CH73" s="50"/>
      <c r="CI73" s="50"/>
      <c r="CJ73" s="50"/>
      <c r="CK73" s="50"/>
      <c r="CL73" s="50"/>
      <c r="CM73" s="50"/>
      <c r="CN73" s="50"/>
      <c r="CO73" s="50"/>
      <c r="CP73" s="50"/>
      <c r="CQ73" s="50"/>
      <c r="CR73" s="50"/>
      <c r="CS73" s="50"/>
      <c r="CT73" s="50"/>
      <c r="CU73" s="50"/>
      <c r="CV73" s="50"/>
      <c r="CW73" s="50"/>
      <c r="CX73" s="50"/>
      <c r="CY73" s="50"/>
      <c r="CZ73" s="50"/>
      <c r="DA73" s="50"/>
      <c r="DB73" s="50"/>
      <c r="DC73" s="50"/>
      <c r="DD73" s="50"/>
      <c r="DE73" s="50"/>
      <c r="DF73" s="50"/>
      <c r="DG73" s="50"/>
      <c r="DH73" s="50"/>
      <c r="DI73" s="50"/>
      <c r="DJ73" s="50"/>
      <c r="DK73" s="50"/>
      <c r="DL73" s="50"/>
      <c r="DM73" s="50"/>
      <c r="DN73" s="50"/>
      <c r="DO73" s="50"/>
      <c r="DP73" s="50"/>
      <c r="DQ73" s="50"/>
      <c r="DR73" s="50"/>
      <c r="DS73" s="50"/>
      <c r="DT73" s="50"/>
      <c r="DU73" s="50"/>
      <c r="DV73" s="50"/>
      <c r="DW73" s="50"/>
      <c r="DX73" s="50"/>
      <c r="DY73" s="50"/>
      <c r="DZ73" s="50"/>
      <c r="EA73" s="50"/>
      <c r="EB73" s="50"/>
      <c r="EC73" s="50"/>
      <c r="ED73" s="50"/>
      <c r="EE73" s="50"/>
      <c r="EF73" s="50"/>
      <c r="EG73" s="50"/>
      <c r="EH73" s="50"/>
      <c r="EI73" s="50"/>
      <c r="EJ73" s="50"/>
      <c r="EK73" s="50"/>
      <c r="EL73" s="50"/>
      <c r="EM73" s="50"/>
      <c r="EN73" s="50"/>
      <c r="EO73" s="50"/>
      <c r="EP73" s="50"/>
      <c r="EQ73" s="50"/>
      <c r="ER73" s="50"/>
      <c r="ES73" s="50"/>
      <c r="ET73" s="50"/>
      <c r="EU73" s="50"/>
      <c r="EV73" s="50"/>
      <c r="EW73" s="50"/>
      <c r="EX73" s="50"/>
      <c r="EY73" s="50"/>
      <c r="EZ73" s="50"/>
      <c r="FA73" s="50"/>
      <c r="FB73" s="50"/>
      <c r="FC73" s="50"/>
      <c r="FD73" s="50"/>
      <c r="FE73" s="50"/>
      <c r="FF73" s="50"/>
      <c r="FG73" s="50"/>
      <c r="FH73" s="50"/>
      <c r="FI73" s="50"/>
      <c r="FJ73" s="50"/>
      <c r="FK73" s="50"/>
      <c r="FL73" s="50"/>
      <c r="FM73" s="50"/>
      <c r="FN73" s="50"/>
      <c r="FO73" s="50"/>
      <c r="FP73" s="50"/>
      <c r="FQ73" s="50"/>
      <c r="FR73" s="50"/>
      <c r="FS73" s="50"/>
      <c r="FT73" s="50"/>
      <c r="FU73" s="50"/>
      <c r="FV73" s="50"/>
      <c r="FW73" s="50"/>
      <c r="FX73" s="50"/>
      <c r="FY73" s="50"/>
      <c r="FZ73" s="50"/>
      <c r="GA73" s="50"/>
      <c r="GB73" s="50"/>
      <c r="GC73" s="50"/>
      <c r="GD73" s="50"/>
      <c r="GE73" s="50"/>
      <c r="GF73" s="50"/>
      <c r="GG73" s="50"/>
      <c r="GH73" s="50"/>
      <c r="GI73" s="50"/>
      <c r="GJ73" s="50"/>
      <c r="GK73" s="50"/>
      <c r="GL73" s="50"/>
      <c r="GM73" s="50"/>
      <c r="GN73" s="50"/>
      <c r="GO73" s="50"/>
      <c r="GP73" s="50"/>
      <c r="GQ73" s="50"/>
      <c r="GR73" s="50"/>
      <c r="GS73" s="50"/>
      <c r="GT73" s="50"/>
      <c r="GU73" s="50"/>
      <c r="GV73" s="50"/>
      <c r="GW73" s="50"/>
      <c r="GX73" s="50"/>
      <c r="GY73" s="50"/>
      <c r="GZ73" s="50"/>
      <c r="HA73" s="50"/>
      <c r="HB73" s="50"/>
      <c r="HC73" s="50"/>
      <c r="HD73" s="50"/>
      <c r="HE73" s="50"/>
      <c r="HF73" s="50"/>
      <c r="HG73" s="50"/>
      <c r="HH73" s="50"/>
      <c r="HI73" s="50"/>
      <c r="HJ73" s="50"/>
      <c r="HK73" s="50"/>
      <c r="HL73" s="50"/>
      <c r="HM73" s="50"/>
      <c r="HN73" s="50"/>
      <c r="HO73" s="50"/>
      <c r="HP73" s="50"/>
      <c r="HQ73" s="50"/>
      <c r="HR73" s="50"/>
      <c r="HS73" s="50"/>
      <c r="HT73" s="50"/>
      <c r="HU73" s="50"/>
      <c r="HV73" s="50"/>
      <c r="HW73" s="50"/>
      <c r="HX73" s="50"/>
      <c r="HY73" s="50"/>
      <c r="HZ73" s="50"/>
      <c r="IA73" s="50"/>
      <c r="IB73" s="50"/>
      <c r="IC73" s="50"/>
      <c r="ID73" s="50"/>
      <c r="IE73" s="50"/>
      <c r="IF73" s="50"/>
      <c r="IG73" s="50"/>
      <c r="IH73" s="50"/>
      <c r="II73" s="50"/>
      <c r="IJ73" s="50"/>
      <c r="IK73" s="50"/>
      <c r="IL73" s="50"/>
      <c r="IM73" s="50"/>
      <c r="IN73" s="50"/>
    </row>
    <row r="74" spans="1:248" s="621" customFormat="1">
      <c r="A74" s="59"/>
      <c r="B74" s="60"/>
      <c r="C74" s="467"/>
      <c r="D74" s="468"/>
      <c r="E74" s="61"/>
      <c r="F74" s="61"/>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c r="BQ74" s="50"/>
      <c r="BR74" s="50"/>
      <c r="BS74" s="50"/>
      <c r="BT74" s="50"/>
      <c r="BU74" s="50"/>
      <c r="BV74" s="50"/>
      <c r="BW74" s="50"/>
      <c r="BX74" s="50"/>
      <c r="BY74" s="50"/>
      <c r="BZ74" s="50"/>
      <c r="CA74" s="50"/>
      <c r="CB74" s="50"/>
      <c r="CC74" s="50"/>
      <c r="CD74" s="50"/>
      <c r="CE74" s="50"/>
      <c r="CF74" s="50"/>
      <c r="CG74" s="50"/>
      <c r="CH74" s="50"/>
      <c r="CI74" s="50"/>
      <c r="CJ74" s="50"/>
      <c r="CK74" s="50"/>
      <c r="CL74" s="50"/>
      <c r="CM74" s="50"/>
      <c r="CN74" s="50"/>
      <c r="CO74" s="50"/>
      <c r="CP74" s="50"/>
      <c r="CQ74" s="50"/>
      <c r="CR74" s="50"/>
      <c r="CS74" s="50"/>
      <c r="CT74" s="50"/>
      <c r="CU74" s="50"/>
      <c r="CV74" s="50"/>
      <c r="CW74" s="50"/>
      <c r="CX74" s="50"/>
      <c r="CY74" s="50"/>
      <c r="CZ74" s="50"/>
      <c r="DA74" s="50"/>
      <c r="DB74" s="50"/>
      <c r="DC74" s="50"/>
      <c r="DD74" s="50"/>
      <c r="DE74" s="50"/>
      <c r="DF74" s="50"/>
      <c r="DG74" s="50"/>
      <c r="DH74" s="50"/>
      <c r="DI74" s="50"/>
      <c r="DJ74" s="50"/>
      <c r="DK74" s="50"/>
      <c r="DL74" s="50"/>
      <c r="DM74" s="50"/>
      <c r="DN74" s="50"/>
      <c r="DO74" s="50"/>
      <c r="DP74" s="50"/>
      <c r="DQ74" s="50"/>
      <c r="DR74" s="50"/>
      <c r="DS74" s="50"/>
      <c r="DT74" s="50"/>
      <c r="DU74" s="50"/>
      <c r="DV74" s="50"/>
      <c r="DW74" s="50"/>
      <c r="DX74" s="50"/>
      <c r="DY74" s="50"/>
      <c r="DZ74" s="50"/>
      <c r="EA74" s="50"/>
      <c r="EB74" s="50"/>
      <c r="EC74" s="50"/>
      <c r="ED74" s="50"/>
      <c r="EE74" s="50"/>
      <c r="EF74" s="50"/>
      <c r="EG74" s="50"/>
      <c r="EH74" s="50"/>
      <c r="EI74" s="50"/>
      <c r="EJ74" s="50"/>
      <c r="EK74" s="50"/>
      <c r="EL74" s="50"/>
      <c r="EM74" s="50"/>
      <c r="EN74" s="50"/>
      <c r="EO74" s="50"/>
      <c r="EP74" s="50"/>
      <c r="EQ74" s="50"/>
      <c r="ER74" s="50"/>
      <c r="ES74" s="50"/>
      <c r="ET74" s="50"/>
      <c r="EU74" s="50"/>
      <c r="EV74" s="50"/>
      <c r="EW74" s="50"/>
      <c r="EX74" s="50"/>
      <c r="EY74" s="50"/>
      <c r="EZ74" s="50"/>
      <c r="FA74" s="50"/>
      <c r="FB74" s="50"/>
      <c r="FC74" s="50"/>
      <c r="FD74" s="50"/>
      <c r="FE74" s="50"/>
      <c r="FF74" s="50"/>
      <c r="FG74" s="50"/>
      <c r="FH74" s="50"/>
      <c r="FI74" s="50"/>
      <c r="FJ74" s="50"/>
      <c r="FK74" s="50"/>
      <c r="FL74" s="50"/>
      <c r="FM74" s="50"/>
      <c r="FN74" s="50"/>
      <c r="FO74" s="50"/>
      <c r="FP74" s="50"/>
      <c r="FQ74" s="50"/>
      <c r="FR74" s="50"/>
      <c r="FS74" s="50"/>
      <c r="FT74" s="50"/>
      <c r="FU74" s="50"/>
      <c r="FV74" s="50"/>
      <c r="FW74" s="50"/>
      <c r="FX74" s="50"/>
      <c r="FY74" s="50"/>
      <c r="FZ74" s="50"/>
      <c r="GA74" s="50"/>
      <c r="GB74" s="50"/>
      <c r="GC74" s="50"/>
      <c r="GD74" s="50"/>
      <c r="GE74" s="50"/>
      <c r="GF74" s="50"/>
      <c r="GG74" s="50"/>
      <c r="GH74" s="50"/>
      <c r="GI74" s="50"/>
      <c r="GJ74" s="50"/>
      <c r="GK74" s="50"/>
      <c r="GL74" s="50"/>
      <c r="GM74" s="50"/>
      <c r="GN74" s="50"/>
      <c r="GO74" s="50"/>
      <c r="GP74" s="50"/>
      <c r="GQ74" s="50"/>
      <c r="GR74" s="50"/>
      <c r="GS74" s="50"/>
      <c r="GT74" s="50"/>
      <c r="GU74" s="50"/>
      <c r="GV74" s="50"/>
      <c r="GW74" s="50"/>
      <c r="GX74" s="50"/>
      <c r="GY74" s="50"/>
      <c r="GZ74" s="50"/>
      <c r="HA74" s="50"/>
      <c r="HB74" s="50"/>
      <c r="HC74" s="50"/>
      <c r="HD74" s="50"/>
      <c r="HE74" s="50"/>
      <c r="HF74" s="50"/>
      <c r="HG74" s="50"/>
      <c r="HH74" s="50"/>
      <c r="HI74" s="50"/>
      <c r="HJ74" s="50"/>
      <c r="HK74" s="50"/>
      <c r="HL74" s="50"/>
      <c r="HM74" s="50"/>
      <c r="HN74" s="50"/>
      <c r="HO74" s="50"/>
      <c r="HP74" s="50"/>
      <c r="HQ74" s="50"/>
      <c r="HR74" s="50"/>
      <c r="HS74" s="50"/>
      <c r="HT74" s="50"/>
      <c r="HU74" s="50"/>
      <c r="HV74" s="50"/>
      <c r="HW74" s="50"/>
      <c r="HX74" s="50"/>
      <c r="HY74" s="50"/>
      <c r="HZ74" s="50"/>
      <c r="IA74" s="50"/>
      <c r="IB74" s="50"/>
      <c r="IC74" s="50"/>
      <c r="ID74" s="50"/>
      <c r="IE74" s="50"/>
      <c r="IF74" s="50"/>
      <c r="IG74" s="50"/>
      <c r="IH74" s="50"/>
      <c r="II74" s="50"/>
      <c r="IJ74" s="50"/>
      <c r="IK74" s="50"/>
      <c r="IL74" s="50"/>
      <c r="IM74" s="50"/>
      <c r="IN74" s="50"/>
    </row>
    <row r="75" spans="1:248" s="621" customFormat="1">
      <c r="A75" s="59"/>
      <c r="B75" s="60"/>
      <c r="C75" s="467"/>
      <c r="D75" s="468"/>
      <c r="E75" s="61"/>
      <c r="F75" s="61"/>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0"/>
      <c r="BS75" s="50"/>
      <c r="BT75" s="50"/>
      <c r="BU75" s="50"/>
      <c r="BV75" s="50"/>
      <c r="BW75" s="50"/>
      <c r="BX75" s="50"/>
      <c r="BY75" s="50"/>
      <c r="BZ75" s="50"/>
      <c r="CA75" s="50"/>
      <c r="CB75" s="50"/>
      <c r="CC75" s="50"/>
      <c r="CD75" s="50"/>
      <c r="CE75" s="50"/>
      <c r="CF75" s="50"/>
      <c r="CG75" s="50"/>
      <c r="CH75" s="50"/>
      <c r="CI75" s="50"/>
      <c r="CJ75" s="50"/>
      <c r="CK75" s="50"/>
      <c r="CL75" s="50"/>
      <c r="CM75" s="50"/>
      <c r="CN75" s="50"/>
      <c r="CO75" s="50"/>
      <c r="CP75" s="50"/>
      <c r="CQ75" s="50"/>
      <c r="CR75" s="50"/>
      <c r="CS75" s="50"/>
      <c r="CT75" s="50"/>
      <c r="CU75" s="50"/>
      <c r="CV75" s="50"/>
      <c r="CW75" s="50"/>
      <c r="CX75" s="50"/>
      <c r="CY75" s="50"/>
      <c r="CZ75" s="50"/>
      <c r="DA75" s="50"/>
      <c r="DB75" s="50"/>
      <c r="DC75" s="50"/>
      <c r="DD75" s="50"/>
      <c r="DE75" s="50"/>
      <c r="DF75" s="50"/>
      <c r="DG75" s="50"/>
      <c r="DH75" s="50"/>
      <c r="DI75" s="50"/>
      <c r="DJ75" s="50"/>
      <c r="DK75" s="50"/>
      <c r="DL75" s="50"/>
      <c r="DM75" s="50"/>
      <c r="DN75" s="50"/>
      <c r="DO75" s="50"/>
      <c r="DP75" s="50"/>
      <c r="DQ75" s="50"/>
      <c r="DR75" s="50"/>
      <c r="DS75" s="50"/>
      <c r="DT75" s="50"/>
      <c r="DU75" s="50"/>
      <c r="DV75" s="50"/>
      <c r="DW75" s="50"/>
      <c r="DX75" s="50"/>
      <c r="DY75" s="50"/>
      <c r="DZ75" s="50"/>
      <c r="EA75" s="50"/>
      <c r="EB75" s="50"/>
      <c r="EC75" s="50"/>
      <c r="ED75" s="50"/>
      <c r="EE75" s="50"/>
      <c r="EF75" s="50"/>
      <c r="EG75" s="50"/>
      <c r="EH75" s="50"/>
      <c r="EI75" s="50"/>
      <c r="EJ75" s="50"/>
      <c r="EK75" s="50"/>
      <c r="EL75" s="50"/>
      <c r="EM75" s="50"/>
      <c r="EN75" s="50"/>
      <c r="EO75" s="50"/>
      <c r="EP75" s="50"/>
      <c r="EQ75" s="50"/>
      <c r="ER75" s="50"/>
      <c r="ES75" s="50"/>
      <c r="ET75" s="50"/>
      <c r="EU75" s="50"/>
      <c r="EV75" s="50"/>
      <c r="EW75" s="50"/>
      <c r="EX75" s="50"/>
      <c r="EY75" s="50"/>
      <c r="EZ75" s="50"/>
      <c r="FA75" s="50"/>
      <c r="FB75" s="50"/>
      <c r="FC75" s="50"/>
      <c r="FD75" s="50"/>
      <c r="FE75" s="50"/>
      <c r="FF75" s="50"/>
      <c r="FG75" s="50"/>
      <c r="FH75" s="50"/>
      <c r="FI75" s="50"/>
      <c r="FJ75" s="50"/>
      <c r="FK75" s="50"/>
      <c r="FL75" s="50"/>
      <c r="FM75" s="50"/>
      <c r="FN75" s="50"/>
      <c r="FO75" s="50"/>
      <c r="FP75" s="50"/>
      <c r="FQ75" s="50"/>
      <c r="FR75" s="50"/>
      <c r="FS75" s="50"/>
      <c r="FT75" s="50"/>
      <c r="FU75" s="50"/>
      <c r="FV75" s="50"/>
      <c r="FW75" s="50"/>
      <c r="FX75" s="50"/>
      <c r="FY75" s="50"/>
      <c r="FZ75" s="50"/>
      <c r="GA75" s="50"/>
      <c r="GB75" s="50"/>
      <c r="GC75" s="50"/>
      <c r="GD75" s="50"/>
      <c r="GE75" s="50"/>
      <c r="GF75" s="50"/>
      <c r="GG75" s="50"/>
      <c r="GH75" s="50"/>
      <c r="GI75" s="50"/>
      <c r="GJ75" s="50"/>
      <c r="GK75" s="50"/>
      <c r="GL75" s="50"/>
      <c r="GM75" s="50"/>
      <c r="GN75" s="50"/>
      <c r="GO75" s="50"/>
      <c r="GP75" s="50"/>
      <c r="GQ75" s="50"/>
      <c r="GR75" s="50"/>
      <c r="GS75" s="50"/>
      <c r="GT75" s="50"/>
      <c r="GU75" s="50"/>
      <c r="GV75" s="50"/>
      <c r="GW75" s="50"/>
      <c r="GX75" s="50"/>
      <c r="GY75" s="50"/>
      <c r="GZ75" s="50"/>
      <c r="HA75" s="50"/>
      <c r="HB75" s="50"/>
      <c r="HC75" s="50"/>
      <c r="HD75" s="50"/>
      <c r="HE75" s="50"/>
      <c r="HF75" s="50"/>
      <c r="HG75" s="50"/>
      <c r="HH75" s="50"/>
      <c r="HI75" s="50"/>
      <c r="HJ75" s="50"/>
      <c r="HK75" s="50"/>
      <c r="HL75" s="50"/>
      <c r="HM75" s="50"/>
      <c r="HN75" s="50"/>
      <c r="HO75" s="50"/>
      <c r="HP75" s="50"/>
      <c r="HQ75" s="50"/>
      <c r="HR75" s="50"/>
      <c r="HS75" s="50"/>
      <c r="HT75" s="50"/>
      <c r="HU75" s="50"/>
      <c r="HV75" s="50"/>
      <c r="HW75" s="50"/>
      <c r="HX75" s="50"/>
      <c r="HY75" s="50"/>
      <c r="HZ75" s="50"/>
      <c r="IA75" s="50"/>
      <c r="IB75" s="50"/>
      <c r="IC75" s="50"/>
      <c r="ID75" s="50"/>
      <c r="IE75" s="50"/>
      <c r="IF75" s="50"/>
      <c r="IG75" s="50"/>
      <c r="IH75" s="50"/>
      <c r="II75" s="50"/>
      <c r="IJ75" s="50"/>
      <c r="IK75" s="50"/>
      <c r="IL75" s="50"/>
      <c r="IM75" s="50"/>
      <c r="IN75" s="50"/>
    </row>
    <row r="76" spans="1:248" s="621" customFormat="1">
      <c r="A76" s="59"/>
      <c r="B76" s="60"/>
      <c r="C76" s="467"/>
      <c r="D76" s="468"/>
      <c r="E76" s="61"/>
      <c r="F76" s="61"/>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c r="BQ76" s="50"/>
      <c r="BR76" s="50"/>
      <c r="BS76" s="50"/>
      <c r="BT76" s="50"/>
      <c r="BU76" s="50"/>
      <c r="BV76" s="50"/>
      <c r="BW76" s="50"/>
      <c r="BX76" s="50"/>
      <c r="BY76" s="50"/>
      <c r="BZ76" s="50"/>
      <c r="CA76" s="50"/>
      <c r="CB76" s="50"/>
      <c r="CC76" s="50"/>
      <c r="CD76" s="50"/>
      <c r="CE76" s="50"/>
      <c r="CF76" s="50"/>
      <c r="CG76" s="50"/>
      <c r="CH76" s="50"/>
      <c r="CI76" s="50"/>
      <c r="CJ76" s="50"/>
      <c r="CK76" s="50"/>
      <c r="CL76" s="50"/>
      <c r="CM76" s="50"/>
      <c r="CN76" s="50"/>
      <c r="CO76" s="50"/>
      <c r="CP76" s="50"/>
      <c r="CQ76" s="50"/>
      <c r="CR76" s="50"/>
      <c r="CS76" s="50"/>
      <c r="CT76" s="50"/>
      <c r="CU76" s="50"/>
      <c r="CV76" s="50"/>
      <c r="CW76" s="50"/>
      <c r="CX76" s="50"/>
      <c r="CY76" s="50"/>
      <c r="CZ76" s="50"/>
      <c r="DA76" s="50"/>
      <c r="DB76" s="50"/>
      <c r="DC76" s="50"/>
      <c r="DD76" s="50"/>
      <c r="DE76" s="50"/>
      <c r="DF76" s="50"/>
      <c r="DG76" s="50"/>
      <c r="DH76" s="50"/>
      <c r="DI76" s="50"/>
      <c r="DJ76" s="50"/>
      <c r="DK76" s="50"/>
      <c r="DL76" s="50"/>
      <c r="DM76" s="50"/>
      <c r="DN76" s="50"/>
      <c r="DO76" s="50"/>
      <c r="DP76" s="50"/>
      <c r="DQ76" s="50"/>
      <c r="DR76" s="50"/>
      <c r="DS76" s="50"/>
      <c r="DT76" s="50"/>
      <c r="DU76" s="50"/>
      <c r="DV76" s="50"/>
      <c r="DW76" s="50"/>
      <c r="DX76" s="50"/>
      <c r="DY76" s="50"/>
      <c r="DZ76" s="50"/>
      <c r="EA76" s="50"/>
      <c r="EB76" s="50"/>
      <c r="EC76" s="50"/>
      <c r="ED76" s="50"/>
      <c r="EE76" s="50"/>
      <c r="EF76" s="50"/>
      <c r="EG76" s="50"/>
      <c r="EH76" s="50"/>
      <c r="EI76" s="50"/>
      <c r="EJ76" s="50"/>
      <c r="EK76" s="50"/>
      <c r="EL76" s="50"/>
      <c r="EM76" s="50"/>
      <c r="EN76" s="50"/>
      <c r="EO76" s="50"/>
      <c r="EP76" s="50"/>
      <c r="EQ76" s="50"/>
      <c r="ER76" s="50"/>
      <c r="ES76" s="50"/>
      <c r="ET76" s="50"/>
      <c r="EU76" s="50"/>
      <c r="EV76" s="50"/>
      <c r="EW76" s="50"/>
      <c r="EX76" s="50"/>
      <c r="EY76" s="50"/>
      <c r="EZ76" s="50"/>
      <c r="FA76" s="50"/>
      <c r="FB76" s="50"/>
      <c r="FC76" s="50"/>
      <c r="FD76" s="50"/>
      <c r="FE76" s="50"/>
      <c r="FF76" s="50"/>
      <c r="FG76" s="50"/>
      <c r="FH76" s="50"/>
      <c r="FI76" s="50"/>
      <c r="FJ76" s="50"/>
      <c r="FK76" s="50"/>
      <c r="FL76" s="50"/>
      <c r="FM76" s="50"/>
      <c r="FN76" s="50"/>
      <c r="FO76" s="50"/>
      <c r="FP76" s="50"/>
      <c r="FQ76" s="50"/>
      <c r="FR76" s="50"/>
      <c r="FS76" s="50"/>
      <c r="FT76" s="50"/>
      <c r="FU76" s="50"/>
      <c r="FV76" s="50"/>
      <c r="FW76" s="50"/>
      <c r="FX76" s="50"/>
      <c r="FY76" s="50"/>
      <c r="FZ76" s="50"/>
      <c r="GA76" s="50"/>
      <c r="GB76" s="50"/>
      <c r="GC76" s="50"/>
      <c r="GD76" s="50"/>
      <c r="GE76" s="50"/>
      <c r="GF76" s="50"/>
      <c r="GG76" s="50"/>
      <c r="GH76" s="50"/>
      <c r="GI76" s="50"/>
      <c r="GJ76" s="50"/>
      <c r="GK76" s="50"/>
      <c r="GL76" s="50"/>
      <c r="GM76" s="50"/>
      <c r="GN76" s="50"/>
      <c r="GO76" s="50"/>
      <c r="GP76" s="50"/>
      <c r="GQ76" s="50"/>
      <c r="GR76" s="50"/>
      <c r="GS76" s="50"/>
      <c r="GT76" s="50"/>
      <c r="GU76" s="50"/>
      <c r="GV76" s="50"/>
      <c r="GW76" s="50"/>
      <c r="GX76" s="50"/>
      <c r="GY76" s="50"/>
      <c r="GZ76" s="50"/>
      <c r="HA76" s="50"/>
      <c r="HB76" s="50"/>
      <c r="HC76" s="50"/>
      <c r="HD76" s="50"/>
      <c r="HE76" s="50"/>
      <c r="HF76" s="50"/>
      <c r="HG76" s="50"/>
      <c r="HH76" s="50"/>
      <c r="HI76" s="50"/>
      <c r="HJ76" s="50"/>
      <c r="HK76" s="50"/>
      <c r="HL76" s="50"/>
      <c r="HM76" s="50"/>
      <c r="HN76" s="50"/>
      <c r="HO76" s="50"/>
      <c r="HP76" s="50"/>
      <c r="HQ76" s="50"/>
      <c r="HR76" s="50"/>
      <c r="HS76" s="50"/>
      <c r="HT76" s="50"/>
      <c r="HU76" s="50"/>
      <c r="HV76" s="50"/>
      <c r="HW76" s="50"/>
      <c r="HX76" s="50"/>
      <c r="HY76" s="50"/>
      <c r="HZ76" s="50"/>
      <c r="IA76" s="50"/>
      <c r="IB76" s="50"/>
      <c r="IC76" s="50"/>
      <c r="ID76" s="50"/>
      <c r="IE76" s="50"/>
      <c r="IF76" s="50"/>
      <c r="IG76" s="50"/>
      <c r="IH76" s="50"/>
      <c r="II76" s="50"/>
      <c r="IJ76" s="50"/>
      <c r="IK76" s="50"/>
      <c r="IL76" s="50"/>
      <c r="IM76" s="50"/>
      <c r="IN76" s="50"/>
    </row>
    <row r="77" spans="1:248" s="621" customFormat="1">
      <c r="A77" s="59"/>
      <c r="B77" s="60"/>
      <c r="C77" s="467"/>
      <c r="D77" s="468"/>
      <c r="E77" s="61"/>
      <c r="F77" s="61"/>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c r="BQ77" s="50"/>
      <c r="BR77" s="50"/>
      <c r="BS77" s="50"/>
      <c r="BT77" s="50"/>
      <c r="BU77" s="50"/>
      <c r="BV77" s="50"/>
      <c r="BW77" s="50"/>
      <c r="BX77" s="50"/>
      <c r="BY77" s="50"/>
      <c r="BZ77" s="50"/>
      <c r="CA77" s="50"/>
      <c r="CB77" s="50"/>
      <c r="CC77" s="50"/>
      <c r="CD77" s="50"/>
      <c r="CE77" s="50"/>
      <c r="CF77" s="50"/>
      <c r="CG77" s="50"/>
      <c r="CH77" s="50"/>
      <c r="CI77" s="50"/>
      <c r="CJ77" s="50"/>
      <c r="CK77" s="50"/>
      <c r="CL77" s="50"/>
      <c r="CM77" s="50"/>
      <c r="CN77" s="50"/>
      <c r="CO77" s="50"/>
      <c r="CP77" s="50"/>
      <c r="CQ77" s="50"/>
      <c r="CR77" s="50"/>
      <c r="CS77" s="50"/>
      <c r="CT77" s="50"/>
      <c r="CU77" s="50"/>
      <c r="CV77" s="50"/>
      <c r="CW77" s="50"/>
      <c r="CX77" s="50"/>
      <c r="CY77" s="50"/>
      <c r="CZ77" s="50"/>
      <c r="DA77" s="50"/>
      <c r="DB77" s="50"/>
      <c r="DC77" s="50"/>
      <c r="DD77" s="50"/>
      <c r="DE77" s="50"/>
      <c r="DF77" s="50"/>
      <c r="DG77" s="50"/>
      <c r="DH77" s="50"/>
      <c r="DI77" s="50"/>
      <c r="DJ77" s="50"/>
      <c r="DK77" s="50"/>
      <c r="DL77" s="50"/>
      <c r="DM77" s="50"/>
      <c r="DN77" s="50"/>
      <c r="DO77" s="50"/>
      <c r="DP77" s="50"/>
      <c r="DQ77" s="50"/>
      <c r="DR77" s="50"/>
      <c r="DS77" s="50"/>
      <c r="DT77" s="50"/>
      <c r="DU77" s="50"/>
      <c r="DV77" s="50"/>
      <c r="DW77" s="50"/>
      <c r="DX77" s="50"/>
      <c r="DY77" s="50"/>
      <c r="DZ77" s="50"/>
      <c r="EA77" s="50"/>
      <c r="EB77" s="50"/>
      <c r="EC77" s="50"/>
      <c r="ED77" s="50"/>
      <c r="EE77" s="50"/>
      <c r="EF77" s="50"/>
      <c r="EG77" s="50"/>
      <c r="EH77" s="50"/>
      <c r="EI77" s="50"/>
      <c r="EJ77" s="50"/>
      <c r="EK77" s="50"/>
      <c r="EL77" s="50"/>
      <c r="EM77" s="50"/>
      <c r="EN77" s="50"/>
      <c r="EO77" s="50"/>
      <c r="EP77" s="50"/>
      <c r="EQ77" s="50"/>
      <c r="ER77" s="50"/>
      <c r="ES77" s="50"/>
      <c r="ET77" s="50"/>
      <c r="EU77" s="50"/>
      <c r="EV77" s="50"/>
      <c r="EW77" s="50"/>
      <c r="EX77" s="50"/>
      <c r="EY77" s="50"/>
      <c r="EZ77" s="50"/>
      <c r="FA77" s="50"/>
      <c r="FB77" s="50"/>
      <c r="FC77" s="50"/>
      <c r="FD77" s="50"/>
      <c r="FE77" s="50"/>
      <c r="FF77" s="50"/>
      <c r="FG77" s="50"/>
      <c r="FH77" s="50"/>
      <c r="FI77" s="50"/>
      <c r="FJ77" s="50"/>
      <c r="FK77" s="50"/>
      <c r="FL77" s="50"/>
      <c r="FM77" s="50"/>
      <c r="FN77" s="50"/>
      <c r="FO77" s="50"/>
      <c r="FP77" s="50"/>
      <c r="FQ77" s="50"/>
      <c r="FR77" s="50"/>
      <c r="FS77" s="50"/>
      <c r="FT77" s="50"/>
      <c r="FU77" s="50"/>
      <c r="FV77" s="50"/>
      <c r="FW77" s="50"/>
      <c r="FX77" s="50"/>
      <c r="FY77" s="50"/>
      <c r="FZ77" s="50"/>
      <c r="GA77" s="50"/>
      <c r="GB77" s="50"/>
      <c r="GC77" s="50"/>
      <c r="GD77" s="50"/>
      <c r="GE77" s="50"/>
      <c r="GF77" s="50"/>
      <c r="GG77" s="50"/>
      <c r="GH77" s="50"/>
      <c r="GI77" s="50"/>
      <c r="GJ77" s="50"/>
      <c r="GK77" s="50"/>
      <c r="GL77" s="50"/>
      <c r="GM77" s="50"/>
      <c r="GN77" s="50"/>
      <c r="GO77" s="50"/>
      <c r="GP77" s="50"/>
      <c r="GQ77" s="50"/>
      <c r="GR77" s="50"/>
      <c r="GS77" s="50"/>
      <c r="GT77" s="50"/>
      <c r="GU77" s="50"/>
      <c r="GV77" s="50"/>
      <c r="GW77" s="50"/>
      <c r="GX77" s="50"/>
      <c r="GY77" s="50"/>
      <c r="GZ77" s="50"/>
      <c r="HA77" s="50"/>
      <c r="HB77" s="50"/>
      <c r="HC77" s="50"/>
      <c r="HD77" s="50"/>
      <c r="HE77" s="50"/>
      <c r="HF77" s="50"/>
      <c r="HG77" s="50"/>
      <c r="HH77" s="50"/>
      <c r="HI77" s="50"/>
      <c r="HJ77" s="50"/>
      <c r="HK77" s="50"/>
      <c r="HL77" s="50"/>
      <c r="HM77" s="50"/>
      <c r="HN77" s="50"/>
      <c r="HO77" s="50"/>
      <c r="HP77" s="50"/>
      <c r="HQ77" s="50"/>
      <c r="HR77" s="50"/>
      <c r="HS77" s="50"/>
      <c r="HT77" s="50"/>
      <c r="HU77" s="50"/>
      <c r="HV77" s="50"/>
      <c r="HW77" s="50"/>
      <c r="HX77" s="50"/>
      <c r="HY77" s="50"/>
      <c r="HZ77" s="50"/>
      <c r="IA77" s="50"/>
      <c r="IB77" s="50"/>
      <c r="IC77" s="50"/>
      <c r="ID77" s="50"/>
      <c r="IE77" s="50"/>
      <c r="IF77" s="50"/>
      <c r="IG77" s="50"/>
      <c r="IH77" s="50"/>
      <c r="II77" s="50"/>
      <c r="IJ77" s="50"/>
      <c r="IK77" s="50"/>
      <c r="IL77" s="50"/>
      <c r="IM77" s="50"/>
      <c r="IN77" s="50"/>
    </row>
    <row r="78" spans="1:248" s="621" customFormat="1">
      <c r="A78" s="59"/>
      <c r="B78" s="60"/>
      <c r="C78" s="467"/>
      <c r="D78" s="468"/>
      <c r="E78" s="61"/>
      <c r="F78" s="61"/>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c r="BQ78" s="50"/>
      <c r="BR78" s="50"/>
      <c r="BS78" s="50"/>
      <c r="BT78" s="50"/>
      <c r="BU78" s="50"/>
      <c r="BV78" s="50"/>
      <c r="BW78" s="50"/>
      <c r="BX78" s="50"/>
      <c r="BY78" s="50"/>
      <c r="BZ78" s="50"/>
      <c r="CA78" s="50"/>
      <c r="CB78" s="50"/>
      <c r="CC78" s="50"/>
      <c r="CD78" s="50"/>
      <c r="CE78" s="50"/>
      <c r="CF78" s="50"/>
      <c r="CG78" s="50"/>
      <c r="CH78" s="50"/>
      <c r="CI78" s="50"/>
      <c r="CJ78" s="50"/>
      <c r="CK78" s="50"/>
      <c r="CL78" s="50"/>
      <c r="CM78" s="50"/>
      <c r="CN78" s="50"/>
      <c r="CO78" s="50"/>
      <c r="CP78" s="50"/>
      <c r="CQ78" s="50"/>
      <c r="CR78" s="50"/>
      <c r="CS78" s="50"/>
      <c r="CT78" s="50"/>
      <c r="CU78" s="50"/>
      <c r="CV78" s="50"/>
      <c r="CW78" s="50"/>
      <c r="CX78" s="50"/>
      <c r="CY78" s="50"/>
      <c r="CZ78" s="50"/>
      <c r="DA78" s="50"/>
      <c r="DB78" s="50"/>
      <c r="DC78" s="50"/>
      <c r="DD78" s="50"/>
      <c r="DE78" s="50"/>
      <c r="DF78" s="50"/>
      <c r="DG78" s="50"/>
      <c r="DH78" s="50"/>
      <c r="DI78" s="50"/>
      <c r="DJ78" s="50"/>
      <c r="DK78" s="50"/>
      <c r="DL78" s="50"/>
      <c r="DM78" s="50"/>
      <c r="DN78" s="50"/>
      <c r="DO78" s="50"/>
      <c r="DP78" s="50"/>
      <c r="DQ78" s="50"/>
      <c r="DR78" s="50"/>
      <c r="DS78" s="50"/>
      <c r="DT78" s="50"/>
      <c r="DU78" s="50"/>
      <c r="DV78" s="50"/>
      <c r="DW78" s="50"/>
      <c r="DX78" s="50"/>
      <c r="DY78" s="50"/>
      <c r="DZ78" s="50"/>
      <c r="EA78" s="50"/>
      <c r="EB78" s="50"/>
      <c r="EC78" s="50"/>
      <c r="ED78" s="50"/>
      <c r="EE78" s="50"/>
      <c r="EF78" s="50"/>
      <c r="EG78" s="50"/>
      <c r="EH78" s="50"/>
      <c r="EI78" s="50"/>
      <c r="EJ78" s="50"/>
      <c r="EK78" s="50"/>
      <c r="EL78" s="50"/>
      <c r="EM78" s="50"/>
      <c r="EN78" s="50"/>
      <c r="EO78" s="50"/>
      <c r="EP78" s="50"/>
      <c r="EQ78" s="50"/>
      <c r="ER78" s="50"/>
      <c r="ES78" s="50"/>
      <c r="ET78" s="50"/>
      <c r="EU78" s="50"/>
      <c r="EV78" s="50"/>
      <c r="EW78" s="50"/>
      <c r="EX78" s="50"/>
      <c r="EY78" s="50"/>
      <c r="EZ78" s="50"/>
      <c r="FA78" s="50"/>
      <c r="FB78" s="50"/>
      <c r="FC78" s="50"/>
      <c r="FD78" s="50"/>
      <c r="FE78" s="50"/>
      <c r="FF78" s="50"/>
      <c r="FG78" s="50"/>
      <c r="FH78" s="50"/>
      <c r="FI78" s="50"/>
      <c r="FJ78" s="50"/>
      <c r="FK78" s="50"/>
      <c r="FL78" s="50"/>
      <c r="FM78" s="50"/>
      <c r="FN78" s="50"/>
      <c r="FO78" s="50"/>
      <c r="FP78" s="50"/>
      <c r="FQ78" s="50"/>
      <c r="FR78" s="50"/>
      <c r="FS78" s="50"/>
      <c r="FT78" s="50"/>
      <c r="FU78" s="50"/>
      <c r="FV78" s="50"/>
      <c r="FW78" s="50"/>
      <c r="FX78" s="50"/>
      <c r="FY78" s="50"/>
      <c r="FZ78" s="50"/>
      <c r="GA78" s="50"/>
      <c r="GB78" s="50"/>
      <c r="GC78" s="50"/>
      <c r="GD78" s="50"/>
      <c r="GE78" s="50"/>
      <c r="GF78" s="50"/>
      <c r="GG78" s="50"/>
      <c r="GH78" s="50"/>
      <c r="GI78" s="50"/>
      <c r="GJ78" s="50"/>
      <c r="GK78" s="50"/>
      <c r="GL78" s="50"/>
      <c r="GM78" s="50"/>
      <c r="GN78" s="50"/>
      <c r="GO78" s="50"/>
      <c r="GP78" s="50"/>
      <c r="GQ78" s="50"/>
      <c r="GR78" s="50"/>
      <c r="GS78" s="50"/>
      <c r="GT78" s="50"/>
      <c r="GU78" s="50"/>
      <c r="GV78" s="50"/>
      <c r="GW78" s="50"/>
      <c r="GX78" s="50"/>
      <c r="GY78" s="50"/>
      <c r="GZ78" s="50"/>
      <c r="HA78" s="50"/>
      <c r="HB78" s="50"/>
      <c r="HC78" s="50"/>
      <c r="HD78" s="50"/>
      <c r="HE78" s="50"/>
      <c r="HF78" s="50"/>
      <c r="HG78" s="50"/>
      <c r="HH78" s="50"/>
      <c r="HI78" s="50"/>
      <c r="HJ78" s="50"/>
      <c r="HK78" s="50"/>
      <c r="HL78" s="50"/>
      <c r="HM78" s="50"/>
      <c r="HN78" s="50"/>
      <c r="HO78" s="50"/>
      <c r="HP78" s="50"/>
      <c r="HQ78" s="50"/>
      <c r="HR78" s="50"/>
      <c r="HS78" s="50"/>
      <c r="HT78" s="50"/>
      <c r="HU78" s="50"/>
      <c r="HV78" s="50"/>
      <c r="HW78" s="50"/>
      <c r="HX78" s="50"/>
      <c r="HY78" s="50"/>
      <c r="HZ78" s="50"/>
      <c r="IA78" s="50"/>
      <c r="IB78" s="50"/>
      <c r="IC78" s="50"/>
      <c r="ID78" s="50"/>
      <c r="IE78" s="50"/>
      <c r="IF78" s="50"/>
      <c r="IG78" s="50"/>
      <c r="IH78" s="50"/>
      <c r="II78" s="50"/>
      <c r="IJ78" s="50"/>
      <c r="IK78" s="50"/>
      <c r="IL78" s="50"/>
      <c r="IM78" s="50"/>
      <c r="IN78" s="50"/>
    </row>
    <row r="79" spans="1:248" s="621" customFormat="1">
      <c r="A79" s="59"/>
      <c r="B79" s="60"/>
      <c r="C79" s="467"/>
      <c r="D79" s="468"/>
      <c r="E79" s="61"/>
      <c r="F79" s="61"/>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c r="BQ79" s="50"/>
      <c r="BR79" s="50"/>
      <c r="BS79" s="50"/>
      <c r="BT79" s="50"/>
      <c r="BU79" s="50"/>
      <c r="BV79" s="50"/>
      <c r="BW79" s="50"/>
      <c r="BX79" s="50"/>
      <c r="BY79" s="50"/>
      <c r="BZ79" s="50"/>
      <c r="CA79" s="50"/>
      <c r="CB79" s="50"/>
      <c r="CC79" s="50"/>
      <c r="CD79" s="50"/>
      <c r="CE79" s="50"/>
      <c r="CF79" s="50"/>
      <c r="CG79" s="50"/>
      <c r="CH79" s="50"/>
      <c r="CI79" s="50"/>
      <c r="CJ79" s="50"/>
      <c r="CK79" s="50"/>
      <c r="CL79" s="50"/>
      <c r="CM79" s="50"/>
      <c r="CN79" s="50"/>
      <c r="CO79" s="50"/>
      <c r="CP79" s="50"/>
      <c r="CQ79" s="50"/>
      <c r="CR79" s="50"/>
      <c r="CS79" s="50"/>
      <c r="CT79" s="50"/>
      <c r="CU79" s="50"/>
      <c r="CV79" s="50"/>
      <c r="CW79" s="50"/>
      <c r="CX79" s="50"/>
      <c r="CY79" s="50"/>
      <c r="CZ79" s="50"/>
      <c r="DA79" s="50"/>
      <c r="DB79" s="50"/>
      <c r="DC79" s="50"/>
      <c r="DD79" s="50"/>
      <c r="DE79" s="50"/>
      <c r="DF79" s="50"/>
      <c r="DG79" s="50"/>
      <c r="DH79" s="50"/>
      <c r="DI79" s="50"/>
      <c r="DJ79" s="50"/>
      <c r="DK79" s="50"/>
      <c r="DL79" s="50"/>
      <c r="DM79" s="50"/>
      <c r="DN79" s="50"/>
      <c r="DO79" s="50"/>
      <c r="DP79" s="50"/>
      <c r="DQ79" s="50"/>
      <c r="DR79" s="50"/>
      <c r="DS79" s="50"/>
      <c r="DT79" s="50"/>
      <c r="DU79" s="50"/>
      <c r="DV79" s="50"/>
      <c r="DW79" s="50"/>
      <c r="DX79" s="50"/>
      <c r="DY79" s="50"/>
      <c r="DZ79" s="50"/>
      <c r="EA79" s="50"/>
      <c r="EB79" s="50"/>
      <c r="EC79" s="50"/>
      <c r="ED79" s="50"/>
      <c r="EE79" s="50"/>
      <c r="EF79" s="50"/>
      <c r="EG79" s="50"/>
      <c r="EH79" s="50"/>
      <c r="EI79" s="50"/>
      <c r="EJ79" s="50"/>
      <c r="EK79" s="50"/>
      <c r="EL79" s="50"/>
      <c r="EM79" s="50"/>
      <c r="EN79" s="50"/>
      <c r="EO79" s="50"/>
      <c r="EP79" s="50"/>
      <c r="EQ79" s="50"/>
      <c r="ER79" s="50"/>
      <c r="ES79" s="50"/>
      <c r="ET79" s="50"/>
      <c r="EU79" s="50"/>
      <c r="EV79" s="50"/>
      <c r="EW79" s="50"/>
      <c r="EX79" s="50"/>
      <c r="EY79" s="50"/>
      <c r="EZ79" s="50"/>
      <c r="FA79" s="50"/>
      <c r="FB79" s="50"/>
      <c r="FC79" s="50"/>
      <c r="FD79" s="50"/>
      <c r="FE79" s="50"/>
      <c r="FF79" s="50"/>
      <c r="FG79" s="50"/>
      <c r="FH79" s="50"/>
      <c r="FI79" s="50"/>
      <c r="FJ79" s="50"/>
      <c r="FK79" s="50"/>
      <c r="FL79" s="50"/>
      <c r="FM79" s="50"/>
      <c r="FN79" s="50"/>
      <c r="FO79" s="50"/>
      <c r="FP79" s="50"/>
      <c r="FQ79" s="50"/>
      <c r="FR79" s="50"/>
      <c r="FS79" s="50"/>
      <c r="FT79" s="50"/>
      <c r="FU79" s="50"/>
      <c r="FV79" s="50"/>
      <c r="FW79" s="50"/>
      <c r="FX79" s="50"/>
      <c r="FY79" s="50"/>
      <c r="FZ79" s="50"/>
      <c r="GA79" s="50"/>
      <c r="GB79" s="50"/>
      <c r="GC79" s="50"/>
      <c r="GD79" s="50"/>
      <c r="GE79" s="50"/>
      <c r="GF79" s="50"/>
      <c r="GG79" s="50"/>
      <c r="GH79" s="50"/>
      <c r="GI79" s="50"/>
      <c r="GJ79" s="50"/>
      <c r="GK79" s="50"/>
      <c r="GL79" s="50"/>
      <c r="GM79" s="50"/>
      <c r="GN79" s="50"/>
      <c r="GO79" s="50"/>
      <c r="GP79" s="50"/>
      <c r="GQ79" s="50"/>
      <c r="GR79" s="50"/>
      <c r="GS79" s="50"/>
      <c r="GT79" s="50"/>
      <c r="GU79" s="50"/>
      <c r="GV79" s="50"/>
      <c r="GW79" s="50"/>
      <c r="GX79" s="50"/>
      <c r="GY79" s="50"/>
      <c r="GZ79" s="50"/>
      <c r="HA79" s="50"/>
      <c r="HB79" s="50"/>
      <c r="HC79" s="50"/>
      <c r="HD79" s="50"/>
      <c r="HE79" s="50"/>
      <c r="HF79" s="50"/>
      <c r="HG79" s="50"/>
      <c r="HH79" s="50"/>
      <c r="HI79" s="50"/>
      <c r="HJ79" s="50"/>
      <c r="HK79" s="50"/>
      <c r="HL79" s="50"/>
      <c r="HM79" s="50"/>
      <c r="HN79" s="50"/>
      <c r="HO79" s="50"/>
      <c r="HP79" s="50"/>
      <c r="HQ79" s="50"/>
      <c r="HR79" s="50"/>
      <c r="HS79" s="50"/>
      <c r="HT79" s="50"/>
      <c r="HU79" s="50"/>
      <c r="HV79" s="50"/>
      <c r="HW79" s="50"/>
      <c r="HX79" s="50"/>
      <c r="HY79" s="50"/>
      <c r="HZ79" s="50"/>
      <c r="IA79" s="50"/>
      <c r="IB79" s="50"/>
      <c r="IC79" s="50"/>
      <c r="ID79" s="50"/>
      <c r="IE79" s="50"/>
      <c r="IF79" s="50"/>
      <c r="IG79" s="50"/>
      <c r="IH79" s="50"/>
      <c r="II79" s="50"/>
      <c r="IJ79" s="50"/>
      <c r="IK79" s="50"/>
      <c r="IL79" s="50"/>
      <c r="IM79" s="50"/>
      <c r="IN79" s="50"/>
    </row>
    <row r="80" spans="1:248" s="621" customFormat="1">
      <c r="A80" s="59"/>
      <c r="B80" s="60"/>
      <c r="C80" s="467"/>
      <c r="D80" s="468"/>
      <c r="E80" s="61"/>
      <c r="F80" s="61"/>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c r="BQ80" s="50"/>
      <c r="BR80" s="50"/>
      <c r="BS80" s="50"/>
      <c r="BT80" s="50"/>
      <c r="BU80" s="50"/>
      <c r="BV80" s="50"/>
      <c r="BW80" s="50"/>
      <c r="BX80" s="50"/>
      <c r="BY80" s="50"/>
      <c r="BZ80" s="50"/>
      <c r="CA80" s="50"/>
      <c r="CB80" s="50"/>
      <c r="CC80" s="50"/>
      <c r="CD80" s="50"/>
      <c r="CE80" s="50"/>
      <c r="CF80" s="50"/>
      <c r="CG80" s="50"/>
      <c r="CH80" s="50"/>
      <c r="CI80" s="50"/>
      <c r="CJ80" s="50"/>
      <c r="CK80" s="50"/>
      <c r="CL80" s="50"/>
      <c r="CM80" s="50"/>
      <c r="CN80" s="50"/>
      <c r="CO80" s="50"/>
      <c r="CP80" s="50"/>
      <c r="CQ80" s="50"/>
      <c r="CR80" s="50"/>
      <c r="CS80" s="50"/>
      <c r="CT80" s="50"/>
      <c r="CU80" s="50"/>
      <c r="CV80" s="50"/>
      <c r="CW80" s="50"/>
      <c r="CX80" s="50"/>
      <c r="CY80" s="50"/>
      <c r="CZ80" s="50"/>
      <c r="DA80" s="50"/>
      <c r="DB80" s="50"/>
      <c r="DC80" s="50"/>
      <c r="DD80" s="50"/>
      <c r="DE80" s="50"/>
      <c r="DF80" s="50"/>
      <c r="DG80" s="50"/>
      <c r="DH80" s="50"/>
      <c r="DI80" s="50"/>
      <c r="DJ80" s="50"/>
      <c r="DK80" s="50"/>
      <c r="DL80" s="50"/>
      <c r="DM80" s="50"/>
      <c r="DN80" s="50"/>
      <c r="DO80" s="50"/>
      <c r="DP80" s="50"/>
      <c r="DQ80" s="50"/>
      <c r="DR80" s="50"/>
      <c r="DS80" s="50"/>
      <c r="DT80" s="50"/>
      <c r="DU80" s="50"/>
      <c r="DV80" s="50"/>
      <c r="DW80" s="50"/>
      <c r="DX80" s="50"/>
      <c r="DY80" s="50"/>
      <c r="DZ80" s="50"/>
      <c r="EA80" s="50"/>
      <c r="EB80" s="50"/>
      <c r="EC80" s="50"/>
      <c r="ED80" s="50"/>
      <c r="EE80" s="50"/>
      <c r="EF80" s="50"/>
      <c r="EG80" s="50"/>
      <c r="EH80" s="50"/>
      <c r="EI80" s="50"/>
      <c r="EJ80" s="50"/>
      <c r="EK80" s="50"/>
      <c r="EL80" s="50"/>
      <c r="EM80" s="50"/>
      <c r="EN80" s="50"/>
      <c r="EO80" s="50"/>
      <c r="EP80" s="50"/>
      <c r="EQ80" s="50"/>
      <c r="ER80" s="50"/>
      <c r="ES80" s="50"/>
      <c r="ET80" s="50"/>
      <c r="EU80" s="50"/>
      <c r="EV80" s="50"/>
      <c r="EW80" s="50"/>
      <c r="EX80" s="50"/>
      <c r="EY80" s="50"/>
      <c r="EZ80" s="50"/>
      <c r="FA80" s="50"/>
      <c r="FB80" s="50"/>
      <c r="FC80" s="50"/>
      <c r="FD80" s="50"/>
      <c r="FE80" s="50"/>
      <c r="FF80" s="50"/>
      <c r="FG80" s="50"/>
      <c r="FH80" s="50"/>
      <c r="FI80" s="50"/>
      <c r="FJ80" s="50"/>
      <c r="FK80" s="50"/>
      <c r="FL80" s="50"/>
      <c r="FM80" s="50"/>
      <c r="FN80" s="50"/>
      <c r="FO80" s="50"/>
      <c r="FP80" s="50"/>
      <c r="FQ80" s="50"/>
      <c r="FR80" s="50"/>
      <c r="FS80" s="50"/>
      <c r="FT80" s="50"/>
      <c r="FU80" s="50"/>
      <c r="FV80" s="50"/>
      <c r="FW80" s="50"/>
      <c r="FX80" s="50"/>
      <c r="FY80" s="50"/>
      <c r="FZ80" s="50"/>
      <c r="GA80" s="50"/>
      <c r="GB80" s="50"/>
      <c r="GC80" s="50"/>
      <c r="GD80" s="50"/>
      <c r="GE80" s="50"/>
      <c r="GF80" s="50"/>
      <c r="GG80" s="50"/>
      <c r="GH80" s="50"/>
      <c r="GI80" s="50"/>
      <c r="GJ80" s="50"/>
      <c r="GK80" s="50"/>
      <c r="GL80" s="50"/>
      <c r="GM80" s="50"/>
      <c r="GN80" s="50"/>
      <c r="GO80" s="50"/>
      <c r="GP80" s="50"/>
      <c r="GQ80" s="50"/>
      <c r="GR80" s="50"/>
      <c r="GS80" s="50"/>
      <c r="GT80" s="50"/>
      <c r="GU80" s="50"/>
      <c r="GV80" s="50"/>
      <c r="GW80" s="50"/>
      <c r="GX80" s="50"/>
      <c r="GY80" s="50"/>
      <c r="GZ80" s="50"/>
      <c r="HA80" s="50"/>
      <c r="HB80" s="50"/>
      <c r="HC80" s="50"/>
      <c r="HD80" s="50"/>
      <c r="HE80" s="50"/>
      <c r="HF80" s="50"/>
      <c r="HG80" s="50"/>
      <c r="HH80" s="50"/>
      <c r="HI80" s="50"/>
      <c r="HJ80" s="50"/>
      <c r="HK80" s="50"/>
      <c r="HL80" s="50"/>
      <c r="HM80" s="50"/>
      <c r="HN80" s="50"/>
      <c r="HO80" s="50"/>
      <c r="HP80" s="50"/>
      <c r="HQ80" s="50"/>
      <c r="HR80" s="50"/>
      <c r="HS80" s="50"/>
      <c r="HT80" s="50"/>
      <c r="HU80" s="50"/>
      <c r="HV80" s="50"/>
      <c r="HW80" s="50"/>
      <c r="HX80" s="50"/>
      <c r="HY80" s="50"/>
      <c r="HZ80" s="50"/>
      <c r="IA80" s="50"/>
      <c r="IB80" s="50"/>
      <c r="IC80" s="50"/>
      <c r="ID80" s="50"/>
      <c r="IE80" s="50"/>
      <c r="IF80" s="50"/>
      <c r="IG80" s="50"/>
      <c r="IH80" s="50"/>
      <c r="II80" s="50"/>
      <c r="IJ80" s="50"/>
      <c r="IK80" s="50"/>
      <c r="IL80" s="50"/>
      <c r="IM80" s="50"/>
      <c r="IN80" s="50"/>
    </row>
    <row r="81" spans="1:248" s="621" customFormat="1" ht="143.25" customHeight="1">
      <c r="A81" s="59"/>
      <c r="B81" s="60"/>
      <c r="C81" s="467"/>
      <c r="D81" s="468"/>
      <c r="E81" s="61"/>
      <c r="F81" s="61"/>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c r="BQ81" s="50"/>
      <c r="BR81" s="50"/>
      <c r="BS81" s="50"/>
      <c r="BT81" s="50"/>
      <c r="BU81" s="50"/>
      <c r="BV81" s="50"/>
      <c r="BW81" s="50"/>
      <c r="BX81" s="50"/>
      <c r="BY81" s="50"/>
      <c r="BZ81" s="50"/>
      <c r="CA81" s="50"/>
      <c r="CB81" s="50"/>
      <c r="CC81" s="50"/>
      <c r="CD81" s="50"/>
      <c r="CE81" s="50"/>
      <c r="CF81" s="50"/>
      <c r="CG81" s="50"/>
      <c r="CH81" s="50"/>
      <c r="CI81" s="50"/>
      <c r="CJ81" s="50"/>
      <c r="CK81" s="50"/>
      <c r="CL81" s="50"/>
      <c r="CM81" s="50"/>
      <c r="CN81" s="50"/>
      <c r="CO81" s="50"/>
      <c r="CP81" s="50"/>
      <c r="CQ81" s="50"/>
      <c r="CR81" s="50"/>
      <c r="CS81" s="50"/>
      <c r="CT81" s="50"/>
      <c r="CU81" s="50"/>
      <c r="CV81" s="50"/>
      <c r="CW81" s="50"/>
      <c r="CX81" s="50"/>
      <c r="CY81" s="50"/>
      <c r="CZ81" s="50"/>
      <c r="DA81" s="50"/>
      <c r="DB81" s="50"/>
      <c r="DC81" s="50"/>
      <c r="DD81" s="50"/>
      <c r="DE81" s="50"/>
      <c r="DF81" s="50"/>
      <c r="DG81" s="50"/>
      <c r="DH81" s="50"/>
      <c r="DI81" s="50"/>
      <c r="DJ81" s="50"/>
      <c r="DK81" s="50"/>
      <c r="DL81" s="50"/>
      <c r="DM81" s="50"/>
      <c r="DN81" s="50"/>
      <c r="DO81" s="50"/>
      <c r="DP81" s="50"/>
      <c r="DQ81" s="50"/>
      <c r="DR81" s="50"/>
      <c r="DS81" s="50"/>
      <c r="DT81" s="50"/>
      <c r="DU81" s="50"/>
      <c r="DV81" s="50"/>
      <c r="DW81" s="50"/>
      <c r="DX81" s="50"/>
      <c r="DY81" s="50"/>
      <c r="DZ81" s="50"/>
      <c r="EA81" s="50"/>
      <c r="EB81" s="50"/>
      <c r="EC81" s="50"/>
      <c r="ED81" s="50"/>
      <c r="EE81" s="50"/>
      <c r="EF81" s="50"/>
      <c r="EG81" s="50"/>
      <c r="EH81" s="50"/>
      <c r="EI81" s="50"/>
      <c r="EJ81" s="50"/>
      <c r="EK81" s="50"/>
      <c r="EL81" s="50"/>
      <c r="EM81" s="50"/>
      <c r="EN81" s="50"/>
      <c r="EO81" s="50"/>
      <c r="EP81" s="50"/>
      <c r="EQ81" s="50"/>
      <c r="ER81" s="50"/>
      <c r="ES81" s="50"/>
      <c r="ET81" s="50"/>
      <c r="EU81" s="50"/>
      <c r="EV81" s="50"/>
      <c r="EW81" s="50"/>
      <c r="EX81" s="50"/>
      <c r="EY81" s="50"/>
      <c r="EZ81" s="50"/>
      <c r="FA81" s="50"/>
      <c r="FB81" s="50"/>
      <c r="FC81" s="50"/>
      <c r="FD81" s="50"/>
      <c r="FE81" s="50"/>
      <c r="FF81" s="50"/>
      <c r="FG81" s="50"/>
      <c r="FH81" s="50"/>
      <c r="FI81" s="50"/>
      <c r="FJ81" s="50"/>
      <c r="FK81" s="50"/>
      <c r="FL81" s="50"/>
      <c r="FM81" s="50"/>
      <c r="FN81" s="50"/>
      <c r="FO81" s="50"/>
      <c r="FP81" s="50"/>
      <c r="FQ81" s="50"/>
      <c r="FR81" s="50"/>
      <c r="FS81" s="50"/>
      <c r="FT81" s="50"/>
      <c r="FU81" s="50"/>
      <c r="FV81" s="50"/>
      <c r="FW81" s="50"/>
      <c r="FX81" s="50"/>
      <c r="FY81" s="50"/>
      <c r="FZ81" s="50"/>
      <c r="GA81" s="50"/>
      <c r="GB81" s="50"/>
      <c r="GC81" s="50"/>
      <c r="GD81" s="50"/>
      <c r="GE81" s="50"/>
      <c r="GF81" s="50"/>
      <c r="GG81" s="50"/>
      <c r="GH81" s="50"/>
      <c r="GI81" s="50"/>
      <c r="GJ81" s="50"/>
      <c r="GK81" s="50"/>
      <c r="GL81" s="50"/>
      <c r="GM81" s="50"/>
      <c r="GN81" s="50"/>
      <c r="GO81" s="50"/>
      <c r="GP81" s="50"/>
      <c r="GQ81" s="50"/>
      <c r="GR81" s="50"/>
      <c r="GS81" s="50"/>
      <c r="GT81" s="50"/>
      <c r="GU81" s="50"/>
      <c r="GV81" s="50"/>
      <c r="GW81" s="50"/>
      <c r="GX81" s="50"/>
      <c r="GY81" s="50"/>
      <c r="GZ81" s="50"/>
      <c r="HA81" s="50"/>
      <c r="HB81" s="50"/>
      <c r="HC81" s="50"/>
      <c r="HD81" s="50"/>
      <c r="HE81" s="50"/>
      <c r="HF81" s="50"/>
      <c r="HG81" s="50"/>
      <c r="HH81" s="50"/>
      <c r="HI81" s="50"/>
      <c r="HJ81" s="50"/>
      <c r="HK81" s="50"/>
      <c r="HL81" s="50"/>
      <c r="HM81" s="50"/>
      <c r="HN81" s="50"/>
      <c r="HO81" s="50"/>
      <c r="HP81" s="50"/>
      <c r="HQ81" s="50"/>
      <c r="HR81" s="50"/>
      <c r="HS81" s="50"/>
      <c r="HT81" s="50"/>
      <c r="HU81" s="50"/>
      <c r="HV81" s="50"/>
      <c r="HW81" s="50"/>
      <c r="HX81" s="50"/>
      <c r="HY81" s="50"/>
      <c r="HZ81" s="50"/>
      <c r="IA81" s="50"/>
      <c r="IB81" s="50"/>
      <c r="IC81" s="50"/>
      <c r="ID81" s="50"/>
      <c r="IE81" s="50"/>
      <c r="IF81" s="50"/>
      <c r="IG81" s="50"/>
      <c r="IH81" s="50"/>
      <c r="II81" s="50"/>
      <c r="IJ81" s="50"/>
      <c r="IK81" s="50"/>
      <c r="IL81" s="50"/>
      <c r="IM81" s="50"/>
      <c r="IN81" s="50"/>
    </row>
    <row r="82" spans="1:248" s="621" customFormat="1">
      <c r="A82" s="59"/>
      <c r="B82" s="60"/>
      <c r="C82" s="467"/>
      <c r="D82" s="468"/>
      <c r="E82" s="61"/>
      <c r="F82" s="61"/>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0"/>
      <c r="FF82" s="50"/>
      <c r="FG82" s="50"/>
      <c r="FH82" s="50"/>
      <c r="FI82" s="50"/>
      <c r="FJ82" s="50"/>
      <c r="FK82" s="50"/>
      <c r="FL82" s="50"/>
      <c r="FM82" s="50"/>
      <c r="FN82" s="50"/>
      <c r="FO82" s="50"/>
      <c r="FP82" s="50"/>
      <c r="FQ82" s="50"/>
      <c r="FR82" s="50"/>
      <c r="FS82" s="50"/>
      <c r="FT82" s="50"/>
      <c r="FU82" s="50"/>
      <c r="FV82" s="50"/>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row>
    <row r="83" spans="1:248" s="621" customFormat="1">
      <c r="A83" s="59"/>
      <c r="B83" s="60"/>
      <c r="C83" s="467"/>
      <c r="D83" s="468"/>
      <c r="E83" s="61"/>
      <c r="F83" s="61"/>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c r="BQ83" s="50"/>
      <c r="BR83" s="50"/>
      <c r="BS83" s="50"/>
      <c r="BT83" s="50"/>
      <c r="BU83" s="50"/>
      <c r="BV83" s="50"/>
      <c r="BW83" s="50"/>
      <c r="BX83" s="50"/>
      <c r="BY83" s="50"/>
      <c r="BZ83" s="50"/>
      <c r="CA83" s="50"/>
      <c r="CB83" s="50"/>
      <c r="CC83" s="50"/>
      <c r="CD83" s="50"/>
      <c r="CE83" s="50"/>
      <c r="CF83" s="50"/>
      <c r="CG83" s="50"/>
      <c r="CH83" s="50"/>
      <c r="CI83" s="50"/>
      <c r="CJ83" s="50"/>
      <c r="CK83" s="50"/>
      <c r="CL83" s="50"/>
      <c r="CM83" s="50"/>
      <c r="CN83" s="50"/>
      <c r="CO83" s="50"/>
      <c r="CP83" s="50"/>
      <c r="CQ83" s="50"/>
      <c r="CR83" s="50"/>
      <c r="CS83" s="50"/>
      <c r="CT83" s="50"/>
      <c r="CU83" s="50"/>
      <c r="CV83" s="50"/>
      <c r="CW83" s="50"/>
      <c r="CX83" s="50"/>
      <c r="CY83" s="50"/>
      <c r="CZ83" s="50"/>
      <c r="DA83" s="50"/>
      <c r="DB83" s="50"/>
      <c r="DC83" s="50"/>
      <c r="DD83" s="50"/>
      <c r="DE83" s="50"/>
      <c r="DF83" s="50"/>
      <c r="DG83" s="50"/>
      <c r="DH83" s="50"/>
      <c r="DI83" s="50"/>
      <c r="DJ83" s="50"/>
      <c r="DK83" s="50"/>
      <c r="DL83" s="50"/>
      <c r="DM83" s="50"/>
      <c r="DN83" s="50"/>
      <c r="DO83" s="50"/>
      <c r="DP83" s="50"/>
      <c r="DQ83" s="50"/>
      <c r="DR83" s="50"/>
      <c r="DS83" s="50"/>
      <c r="DT83" s="50"/>
      <c r="DU83" s="50"/>
      <c r="DV83" s="50"/>
      <c r="DW83" s="50"/>
      <c r="DX83" s="50"/>
      <c r="DY83" s="50"/>
      <c r="DZ83" s="50"/>
      <c r="EA83" s="50"/>
      <c r="EB83" s="50"/>
      <c r="EC83" s="50"/>
      <c r="ED83" s="50"/>
      <c r="EE83" s="50"/>
      <c r="EF83" s="50"/>
      <c r="EG83" s="50"/>
      <c r="EH83" s="50"/>
      <c r="EI83" s="50"/>
      <c r="EJ83" s="50"/>
      <c r="EK83" s="50"/>
      <c r="EL83" s="50"/>
      <c r="EM83" s="50"/>
      <c r="EN83" s="50"/>
      <c r="EO83" s="50"/>
      <c r="EP83" s="50"/>
      <c r="EQ83" s="50"/>
      <c r="ER83" s="50"/>
      <c r="ES83" s="50"/>
      <c r="ET83" s="50"/>
      <c r="EU83" s="50"/>
      <c r="EV83" s="50"/>
      <c r="EW83" s="50"/>
      <c r="EX83" s="50"/>
      <c r="EY83" s="50"/>
      <c r="EZ83" s="50"/>
      <c r="FA83" s="50"/>
      <c r="FB83" s="50"/>
      <c r="FC83" s="50"/>
      <c r="FD83" s="50"/>
      <c r="FE83" s="50"/>
      <c r="FF83" s="50"/>
      <c r="FG83" s="50"/>
      <c r="FH83" s="50"/>
      <c r="FI83" s="50"/>
      <c r="FJ83" s="50"/>
      <c r="FK83" s="50"/>
      <c r="FL83" s="50"/>
      <c r="FM83" s="50"/>
      <c r="FN83" s="50"/>
      <c r="FO83" s="50"/>
      <c r="FP83" s="50"/>
      <c r="FQ83" s="50"/>
      <c r="FR83" s="50"/>
      <c r="FS83" s="50"/>
      <c r="FT83" s="50"/>
      <c r="FU83" s="50"/>
      <c r="FV83" s="50"/>
      <c r="FW83" s="50"/>
      <c r="FX83" s="50"/>
      <c r="FY83" s="50"/>
      <c r="FZ83" s="50"/>
      <c r="GA83" s="50"/>
      <c r="GB83" s="50"/>
      <c r="GC83" s="50"/>
      <c r="GD83" s="50"/>
      <c r="GE83" s="50"/>
      <c r="GF83" s="50"/>
      <c r="GG83" s="50"/>
      <c r="GH83" s="50"/>
      <c r="GI83" s="50"/>
      <c r="GJ83" s="50"/>
      <c r="GK83" s="50"/>
      <c r="GL83" s="50"/>
      <c r="GM83" s="50"/>
      <c r="GN83" s="50"/>
      <c r="GO83" s="50"/>
      <c r="GP83" s="50"/>
      <c r="GQ83" s="50"/>
      <c r="GR83" s="50"/>
      <c r="GS83" s="50"/>
      <c r="GT83" s="50"/>
      <c r="GU83" s="50"/>
      <c r="GV83" s="50"/>
      <c r="GW83" s="50"/>
      <c r="GX83" s="50"/>
      <c r="GY83" s="50"/>
      <c r="GZ83" s="50"/>
      <c r="HA83" s="50"/>
      <c r="HB83" s="50"/>
      <c r="HC83" s="50"/>
      <c r="HD83" s="50"/>
      <c r="HE83" s="50"/>
      <c r="HF83" s="50"/>
      <c r="HG83" s="50"/>
      <c r="HH83" s="50"/>
      <c r="HI83" s="50"/>
      <c r="HJ83" s="50"/>
      <c r="HK83" s="50"/>
      <c r="HL83" s="50"/>
      <c r="HM83" s="50"/>
      <c r="HN83" s="50"/>
      <c r="HO83" s="50"/>
      <c r="HP83" s="50"/>
      <c r="HQ83" s="50"/>
      <c r="HR83" s="50"/>
      <c r="HS83" s="50"/>
      <c r="HT83" s="50"/>
      <c r="HU83" s="50"/>
      <c r="HV83" s="50"/>
      <c r="HW83" s="50"/>
      <c r="HX83" s="50"/>
      <c r="HY83" s="50"/>
      <c r="HZ83" s="50"/>
      <c r="IA83" s="50"/>
      <c r="IB83" s="50"/>
      <c r="IC83" s="50"/>
      <c r="ID83" s="50"/>
      <c r="IE83" s="50"/>
      <c r="IF83" s="50"/>
      <c r="IG83" s="50"/>
      <c r="IH83" s="50"/>
      <c r="II83" s="50"/>
      <c r="IJ83" s="50"/>
      <c r="IK83" s="50"/>
      <c r="IL83" s="50"/>
      <c r="IM83" s="50"/>
      <c r="IN83" s="50"/>
    </row>
    <row r="84" spans="1:248" s="621" customFormat="1">
      <c r="A84" s="59"/>
      <c r="B84" s="60"/>
      <c r="C84" s="467"/>
      <c r="D84" s="468"/>
      <c r="E84" s="61"/>
      <c r="F84" s="61"/>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c r="BQ84" s="50"/>
      <c r="BR84" s="50"/>
      <c r="BS84" s="50"/>
      <c r="BT84" s="50"/>
      <c r="BU84" s="50"/>
      <c r="BV84" s="50"/>
      <c r="BW84" s="50"/>
      <c r="BX84" s="50"/>
      <c r="BY84" s="50"/>
      <c r="BZ84" s="50"/>
      <c r="CA84" s="50"/>
      <c r="CB84" s="50"/>
      <c r="CC84" s="50"/>
      <c r="CD84" s="50"/>
      <c r="CE84" s="50"/>
      <c r="CF84" s="50"/>
      <c r="CG84" s="50"/>
      <c r="CH84" s="50"/>
      <c r="CI84" s="50"/>
      <c r="CJ84" s="50"/>
      <c r="CK84" s="50"/>
      <c r="CL84" s="50"/>
      <c r="CM84" s="50"/>
      <c r="CN84" s="50"/>
      <c r="CO84" s="50"/>
      <c r="CP84" s="50"/>
      <c r="CQ84" s="50"/>
      <c r="CR84" s="50"/>
      <c r="CS84" s="50"/>
      <c r="CT84" s="50"/>
      <c r="CU84" s="50"/>
      <c r="CV84" s="50"/>
      <c r="CW84" s="50"/>
      <c r="CX84" s="50"/>
      <c r="CY84" s="50"/>
      <c r="CZ84" s="50"/>
      <c r="DA84" s="50"/>
      <c r="DB84" s="50"/>
      <c r="DC84" s="50"/>
      <c r="DD84" s="50"/>
      <c r="DE84" s="50"/>
      <c r="DF84" s="50"/>
      <c r="DG84" s="50"/>
      <c r="DH84" s="50"/>
      <c r="DI84" s="50"/>
      <c r="DJ84" s="50"/>
      <c r="DK84" s="50"/>
      <c r="DL84" s="50"/>
      <c r="DM84" s="50"/>
      <c r="DN84" s="50"/>
      <c r="DO84" s="50"/>
      <c r="DP84" s="50"/>
      <c r="DQ84" s="50"/>
      <c r="DR84" s="50"/>
      <c r="DS84" s="50"/>
      <c r="DT84" s="50"/>
      <c r="DU84" s="50"/>
      <c r="DV84" s="50"/>
      <c r="DW84" s="50"/>
      <c r="DX84" s="50"/>
      <c r="DY84" s="50"/>
      <c r="DZ84" s="50"/>
      <c r="EA84" s="50"/>
      <c r="EB84" s="50"/>
      <c r="EC84" s="50"/>
      <c r="ED84" s="50"/>
      <c r="EE84" s="50"/>
      <c r="EF84" s="50"/>
      <c r="EG84" s="50"/>
      <c r="EH84" s="50"/>
      <c r="EI84" s="50"/>
      <c r="EJ84" s="50"/>
      <c r="EK84" s="50"/>
      <c r="EL84" s="50"/>
      <c r="EM84" s="50"/>
      <c r="EN84" s="50"/>
      <c r="EO84" s="50"/>
      <c r="EP84" s="50"/>
      <c r="EQ84" s="50"/>
      <c r="ER84" s="50"/>
      <c r="ES84" s="50"/>
      <c r="ET84" s="50"/>
      <c r="EU84" s="50"/>
      <c r="EV84" s="50"/>
      <c r="EW84" s="50"/>
      <c r="EX84" s="50"/>
      <c r="EY84" s="50"/>
      <c r="EZ84" s="50"/>
      <c r="FA84" s="50"/>
      <c r="FB84" s="50"/>
      <c r="FC84" s="50"/>
      <c r="FD84" s="50"/>
      <c r="FE84" s="50"/>
      <c r="FF84" s="50"/>
      <c r="FG84" s="50"/>
      <c r="FH84" s="50"/>
      <c r="FI84" s="50"/>
      <c r="FJ84" s="50"/>
      <c r="FK84" s="50"/>
      <c r="FL84" s="50"/>
      <c r="FM84" s="50"/>
      <c r="FN84" s="50"/>
      <c r="FO84" s="50"/>
      <c r="FP84" s="50"/>
      <c r="FQ84" s="50"/>
      <c r="FR84" s="50"/>
      <c r="FS84" s="50"/>
      <c r="FT84" s="50"/>
      <c r="FU84" s="50"/>
      <c r="FV84" s="50"/>
      <c r="FW84" s="50"/>
      <c r="FX84" s="50"/>
      <c r="FY84" s="50"/>
      <c r="FZ84" s="50"/>
      <c r="GA84" s="50"/>
      <c r="GB84" s="50"/>
      <c r="GC84" s="50"/>
      <c r="GD84" s="50"/>
      <c r="GE84" s="50"/>
      <c r="GF84" s="50"/>
      <c r="GG84" s="50"/>
      <c r="GH84" s="50"/>
      <c r="GI84" s="50"/>
      <c r="GJ84" s="50"/>
      <c r="GK84" s="50"/>
      <c r="GL84" s="50"/>
      <c r="GM84" s="50"/>
      <c r="GN84" s="50"/>
      <c r="GO84" s="50"/>
      <c r="GP84" s="50"/>
      <c r="GQ84" s="50"/>
      <c r="GR84" s="50"/>
      <c r="GS84" s="50"/>
      <c r="GT84" s="50"/>
      <c r="GU84" s="50"/>
      <c r="GV84" s="50"/>
      <c r="GW84" s="50"/>
      <c r="GX84" s="50"/>
      <c r="GY84" s="50"/>
      <c r="GZ84" s="50"/>
      <c r="HA84" s="50"/>
      <c r="HB84" s="50"/>
      <c r="HC84" s="50"/>
      <c r="HD84" s="50"/>
      <c r="HE84" s="50"/>
      <c r="HF84" s="50"/>
      <c r="HG84" s="50"/>
      <c r="HH84" s="50"/>
      <c r="HI84" s="50"/>
      <c r="HJ84" s="50"/>
      <c r="HK84" s="50"/>
      <c r="HL84" s="50"/>
      <c r="HM84" s="50"/>
      <c r="HN84" s="50"/>
      <c r="HO84" s="50"/>
      <c r="HP84" s="50"/>
      <c r="HQ84" s="50"/>
      <c r="HR84" s="50"/>
      <c r="HS84" s="50"/>
      <c r="HT84" s="50"/>
      <c r="HU84" s="50"/>
      <c r="HV84" s="50"/>
      <c r="HW84" s="50"/>
      <c r="HX84" s="50"/>
      <c r="HY84" s="50"/>
      <c r="HZ84" s="50"/>
      <c r="IA84" s="50"/>
      <c r="IB84" s="50"/>
      <c r="IC84" s="50"/>
      <c r="ID84" s="50"/>
      <c r="IE84" s="50"/>
      <c r="IF84" s="50"/>
      <c r="IG84" s="50"/>
      <c r="IH84" s="50"/>
      <c r="II84" s="50"/>
      <c r="IJ84" s="50"/>
      <c r="IK84" s="50"/>
      <c r="IL84" s="50"/>
      <c r="IM84" s="50"/>
      <c r="IN84" s="50"/>
    </row>
    <row r="85" spans="1:248" s="621" customFormat="1" ht="155.25" customHeight="1">
      <c r="A85" s="59"/>
      <c r="B85" s="60"/>
      <c r="C85" s="467"/>
      <c r="D85" s="468"/>
      <c r="E85" s="61"/>
      <c r="F85" s="61"/>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c r="BQ85" s="50"/>
      <c r="BR85" s="50"/>
      <c r="BS85" s="50"/>
      <c r="BT85" s="50"/>
      <c r="BU85" s="50"/>
      <c r="BV85" s="50"/>
      <c r="BW85" s="50"/>
      <c r="BX85" s="50"/>
      <c r="BY85" s="50"/>
      <c r="BZ85" s="50"/>
      <c r="CA85" s="50"/>
      <c r="CB85" s="50"/>
      <c r="CC85" s="50"/>
      <c r="CD85" s="50"/>
      <c r="CE85" s="50"/>
      <c r="CF85" s="50"/>
      <c r="CG85" s="50"/>
      <c r="CH85" s="50"/>
      <c r="CI85" s="50"/>
      <c r="CJ85" s="50"/>
      <c r="CK85" s="50"/>
      <c r="CL85" s="50"/>
      <c r="CM85" s="50"/>
      <c r="CN85" s="50"/>
      <c r="CO85" s="50"/>
      <c r="CP85" s="50"/>
      <c r="CQ85" s="50"/>
      <c r="CR85" s="50"/>
      <c r="CS85" s="50"/>
      <c r="CT85" s="50"/>
      <c r="CU85" s="50"/>
      <c r="CV85" s="50"/>
      <c r="CW85" s="50"/>
      <c r="CX85" s="50"/>
      <c r="CY85" s="50"/>
      <c r="CZ85" s="50"/>
      <c r="DA85" s="50"/>
      <c r="DB85" s="50"/>
      <c r="DC85" s="50"/>
      <c r="DD85" s="50"/>
      <c r="DE85" s="50"/>
      <c r="DF85" s="50"/>
      <c r="DG85" s="50"/>
      <c r="DH85" s="50"/>
      <c r="DI85" s="50"/>
      <c r="DJ85" s="50"/>
      <c r="DK85" s="50"/>
      <c r="DL85" s="50"/>
      <c r="DM85" s="50"/>
      <c r="DN85" s="50"/>
      <c r="DO85" s="50"/>
      <c r="DP85" s="50"/>
      <c r="DQ85" s="50"/>
      <c r="DR85" s="50"/>
      <c r="DS85" s="50"/>
      <c r="DT85" s="50"/>
      <c r="DU85" s="50"/>
      <c r="DV85" s="50"/>
      <c r="DW85" s="50"/>
      <c r="DX85" s="50"/>
      <c r="DY85" s="50"/>
      <c r="DZ85" s="50"/>
      <c r="EA85" s="50"/>
      <c r="EB85" s="50"/>
      <c r="EC85" s="50"/>
      <c r="ED85" s="50"/>
      <c r="EE85" s="50"/>
      <c r="EF85" s="50"/>
      <c r="EG85" s="50"/>
      <c r="EH85" s="50"/>
      <c r="EI85" s="50"/>
      <c r="EJ85" s="50"/>
      <c r="EK85" s="50"/>
      <c r="EL85" s="50"/>
      <c r="EM85" s="50"/>
      <c r="EN85" s="50"/>
      <c r="EO85" s="50"/>
      <c r="EP85" s="50"/>
      <c r="EQ85" s="50"/>
      <c r="ER85" s="50"/>
      <c r="ES85" s="50"/>
      <c r="ET85" s="50"/>
      <c r="EU85" s="50"/>
      <c r="EV85" s="50"/>
      <c r="EW85" s="50"/>
      <c r="EX85" s="50"/>
      <c r="EY85" s="50"/>
      <c r="EZ85" s="50"/>
      <c r="FA85" s="50"/>
      <c r="FB85" s="50"/>
      <c r="FC85" s="50"/>
      <c r="FD85" s="50"/>
      <c r="FE85" s="50"/>
      <c r="FF85" s="50"/>
      <c r="FG85" s="50"/>
      <c r="FH85" s="50"/>
      <c r="FI85" s="50"/>
      <c r="FJ85" s="50"/>
      <c r="FK85" s="50"/>
      <c r="FL85" s="50"/>
      <c r="FM85" s="50"/>
      <c r="FN85" s="50"/>
      <c r="FO85" s="50"/>
      <c r="FP85" s="50"/>
      <c r="FQ85" s="50"/>
      <c r="FR85" s="50"/>
      <c r="FS85" s="50"/>
      <c r="FT85" s="50"/>
      <c r="FU85" s="50"/>
      <c r="FV85" s="50"/>
      <c r="FW85" s="50"/>
      <c r="FX85" s="50"/>
      <c r="FY85" s="50"/>
      <c r="FZ85" s="50"/>
      <c r="GA85" s="50"/>
      <c r="GB85" s="50"/>
      <c r="GC85" s="50"/>
      <c r="GD85" s="50"/>
      <c r="GE85" s="50"/>
      <c r="GF85" s="50"/>
      <c r="GG85" s="50"/>
      <c r="GH85" s="50"/>
      <c r="GI85" s="50"/>
      <c r="GJ85" s="50"/>
      <c r="GK85" s="50"/>
      <c r="GL85" s="50"/>
      <c r="GM85" s="50"/>
      <c r="GN85" s="50"/>
      <c r="GO85" s="50"/>
      <c r="GP85" s="50"/>
      <c r="GQ85" s="50"/>
      <c r="GR85" s="50"/>
      <c r="GS85" s="50"/>
      <c r="GT85" s="50"/>
      <c r="GU85" s="50"/>
      <c r="GV85" s="50"/>
      <c r="GW85" s="50"/>
      <c r="GX85" s="50"/>
      <c r="GY85" s="50"/>
      <c r="GZ85" s="50"/>
      <c r="HA85" s="50"/>
      <c r="HB85" s="50"/>
      <c r="HC85" s="50"/>
      <c r="HD85" s="50"/>
      <c r="HE85" s="50"/>
      <c r="HF85" s="50"/>
      <c r="HG85" s="50"/>
      <c r="HH85" s="50"/>
      <c r="HI85" s="50"/>
      <c r="HJ85" s="50"/>
      <c r="HK85" s="50"/>
      <c r="HL85" s="50"/>
      <c r="HM85" s="50"/>
      <c r="HN85" s="50"/>
      <c r="HO85" s="50"/>
      <c r="HP85" s="50"/>
      <c r="HQ85" s="50"/>
      <c r="HR85" s="50"/>
      <c r="HS85" s="50"/>
      <c r="HT85" s="50"/>
      <c r="HU85" s="50"/>
      <c r="HV85" s="50"/>
      <c r="HW85" s="50"/>
      <c r="HX85" s="50"/>
      <c r="HY85" s="50"/>
      <c r="HZ85" s="50"/>
      <c r="IA85" s="50"/>
      <c r="IB85" s="50"/>
      <c r="IC85" s="50"/>
      <c r="ID85" s="50"/>
      <c r="IE85" s="50"/>
      <c r="IF85" s="50"/>
      <c r="IG85" s="50"/>
      <c r="IH85" s="50"/>
      <c r="II85" s="50"/>
      <c r="IJ85" s="50"/>
      <c r="IK85" s="50"/>
      <c r="IL85" s="50"/>
      <c r="IM85" s="50"/>
      <c r="IN85" s="50"/>
    </row>
    <row r="86" spans="1:248" s="621" customFormat="1">
      <c r="A86" s="59"/>
      <c r="B86" s="60"/>
      <c r="C86" s="467"/>
      <c r="D86" s="468"/>
      <c r="E86" s="61"/>
      <c r="F86" s="61"/>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c r="BQ86" s="50"/>
      <c r="BR86" s="50"/>
      <c r="BS86" s="50"/>
      <c r="BT86" s="50"/>
      <c r="BU86" s="50"/>
      <c r="BV86" s="50"/>
      <c r="BW86" s="50"/>
      <c r="BX86" s="50"/>
      <c r="BY86" s="50"/>
      <c r="BZ86" s="50"/>
      <c r="CA86" s="50"/>
      <c r="CB86" s="50"/>
      <c r="CC86" s="50"/>
      <c r="CD86" s="50"/>
      <c r="CE86" s="50"/>
      <c r="CF86" s="50"/>
      <c r="CG86" s="50"/>
      <c r="CH86" s="50"/>
      <c r="CI86" s="50"/>
      <c r="CJ86" s="50"/>
      <c r="CK86" s="50"/>
      <c r="CL86" s="50"/>
      <c r="CM86" s="50"/>
      <c r="CN86" s="50"/>
      <c r="CO86" s="50"/>
      <c r="CP86" s="50"/>
      <c r="CQ86" s="50"/>
      <c r="CR86" s="50"/>
      <c r="CS86" s="50"/>
      <c r="CT86" s="50"/>
      <c r="CU86" s="50"/>
      <c r="CV86" s="50"/>
      <c r="CW86" s="50"/>
      <c r="CX86" s="50"/>
      <c r="CY86" s="50"/>
      <c r="CZ86" s="50"/>
      <c r="DA86" s="50"/>
      <c r="DB86" s="50"/>
      <c r="DC86" s="50"/>
      <c r="DD86" s="50"/>
      <c r="DE86" s="50"/>
      <c r="DF86" s="50"/>
      <c r="DG86" s="50"/>
      <c r="DH86" s="50"/>
      <c r="DI86" s="50"/>
      <c r="DJ86" s="50"/>
      <c r="DK86" s="50"/>
      <c r="DL86" s="50"/>
      <c r="DM86" s="50"/>
      <c r="DN86" s="50"/>
      <c r="DO86" s="50"/>
      <c r="DP86" s="50"/>
      <c r="DQ86" s="50"/>
      <c r="DR86" s="50"/>
      <c r="DS86" s="50"/>
      <c r="DT86" s="50"/>
      <c r="DU86" s="50"/>
      <c r="DV86" s="50"/>
      <c r="DW86" s="50"/>
      <c r="DX86" s="50"/>
      <c r="DY86" s="50"/>
      <c r="DZ86" s="50"/>
      <c r="EA86" s="50"/>
      <c r="EB86" s="50"/>
      <c r="EC86" s="50"/>
      <c r="ED86" s="50"/>
      <c r="EE86" s="50"/>
      <c r="EF86" s="50"/>
      <c r="EG86" s="50"/>
      <c r="EH86" s="50"/>
      <c r="EI86" s="50"/>
      <c r="EJ86" s="50"/>
      <c r="EK86" s="50"/>
      <c r="EL86" s="50"/>
      <c r="EM86" s="50"/>
      <c r="EN86" s="50"/>
      <c r="EO86" s="50"/>
      <c r="EP86" s="50"/>
      <c r="EQ86" s="50"/>
      <c r="ER86" s="50"/>
      <c r="ES86" s="50"/>
      <c r="ET86" s="50"/>
      <c r="EU86" s="50"/>
      <c r="EV86" s="50"/>
      <c r="EW86" s="50"/>
      <c r="EX86" s="50"/>
      <c r="EY86" s="50"/>
      <c r="EZ86" s="50"/>
      <c r="FA86" s="50"/>
      <c r="FB86" s="50"/>
      <c r="FC86" s="50"/>
      <c r="FD86" s="50"/>
      <c r="FE86" s="50"/>
      <c r="FF86" s="50"/>
      <c r="FG86" s="50"/>
      <c r="FH86" s="50"/>
      <c r="FI86" s="50"/>
      <c r="FJ86" s="50"/>
      <c r="FK86" s="50"/>
      <c r="FL86" s="50"/>
      <c r="FM86" s="50"/>
      <c r="FN86" s="50"/>
      <c r="FO86" s="50"/>
      <c r="FP86" s="50"/>
      <c r="FQ86" s="50"/>
      <c r="FR86" s="50"/>
      <c r="FS86" s="50"/>
      <c r="FT86" s="50"/>
      <c r="FU86" s="50"/>
      <c r="FV86" s="50"/>
      <c r="FW86" s="50"/>
      <c r="FX86" s="50"/>
      <c r="FY86" s="50"/>
      <c r="FZ86" s="50"/>
      <c r="GA86" s="50"/>
      <c r="GB86" s="50"/>
      <c r="GC86" s="50"/>
      <c r="GD86" s="50"/>
      <c r="GE86" s="50"/>
      <c r="GF86" s="50"/>
      <c r="GG86" s="50"/>
      <c r="GH86" s="50"/>
      <c r="GI86" s="50"/>
      <c r="GJ86" s="50"/>
      <c r="GK86" s="50"/>
      <c r="GL86" s="50"/>
      <c r="GM86" s="50"/>
      <c r="GN86" s="50"/>
      <c r="GO86" s="50"/>
      <c r="GP86" s="50"/>
      <c r="GQ86" s="50"/>
      <c r="GR86" s="50"/>
      <c r="GS86" s="50"/>
      <c r="GT86" s="50"/>
      <c r="GU86" s="50"/>
      <c r="GV86" s="50"/>
      <c r="GW86" s="50"/>
      <c r="GX86" s="50"/>
      <c r="GY86" s="50"/>
      <c r="GZ86" s="50"/>
      <c r="HA86" s="50"/>
      <c r="HB86" s="50"/>
      <c r="HC86" s="50"/>
      <c r="HD86" s="50"/>
      <c r="HE86" s="50"/>
      <c r="HF86" s="50"/>
      <c r="HG86" s="50"/>
      <c r="HH86" s="50"/>
      <c r="HI86" s="50"/>
      <c r="HJ86" s="50"/>
      <c r="HK86" s="50"/>
      <c r="HL86" s="50"/>
      <c r="HM86" s="50"/>
      <c r="HN86" s="50"/>
      <c r="HO86" s="50"/>
      <c r="HP86" s="50"/>
      <c r="HQ86" s="50"/>
      <c r="HR86" s="50"/>
      <c r="HS86" s="50"/>
      <c r="HT86" s="50"/>
      <c r="HU86" s="50"/>
      <c r="HV86" s="50"/>
      <c r="HW86" s="50"/>
      <c r="HX86" s="50"/>
      <c r="HY86" s="50"/>
      <c r="HZ86" s="50"/>
      <c r="IA86" s="50"/>
      <c r="IB86" s="50"/>
      <c r="IC86" s="50"/>
      <c r="ID86" s="50"/>
      <c r="IE86" s="50"/>
      <c r="IF86" s="50"/>
      <c r="IG86" s="50"/>
      <c r="IH86" s="50"/>
      <c r="II86" s="50"/>
      <c r="IJ86" s="50"/>
      <c r="IK86" s="50"/>
      <c r="IL86" s="50"/>
      <c r="IM86" s="50"/>
      <c r="IN86" s="50"/>
    </row>
    <row r="87" spans="1:248" s="621" customFormat="1" ht="153.75" customHeight="1">
      <c r="A87" s="59"/>
      <c r="B87" s="60"/>
      <c r="C87" s="467"/>
      <c r="D87" s="468"/>
      <c r="E87" s="61"/>
      <c r="F87" s="61"/>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c r="BQ87" s="50"/>
      <c r="BR87" s="50"/>
      <c r="BS87" s="50"/>
      <c r="BT87" s="50"/>
      <c r="BU87" s="50"/>
      <c r="BV87" s="50"/>
      <c r="BW87" s="50"/>
      <c r="BX87" s="50"/>
      <c r="BY87" s="50"/>
      <c r="BZ87" s="50"/>
      <c r="CA87" s="50"/>
      <c r="CB87" s="50"/>
      <c r="CC87" s="50"/>
      <c r="CD87" s="50"/>
      <c r="CE87" s="50"/>
      <c r="CF87" s="50"/>
      <c r="CG87" s="50"/>
      <c r="CH87" s="50"/>
      <c r="CI87" s="50"/>
      <c r="CJ87" s="50"/>
      <c r="CK87" s="50"/>
      <c r="CL87" s="50"/>
      <c r="CM87" s="50"/>
      <c r="CN87" s="50"/>
      <c r="CO87" s="50"/>
      <c r="CP87" s="50"/>
      <c r="CQ87" s="50"/>
      <c r="CR87" s="50"/>
      <c r="CS87" s="50"/>
      <c r="CT87" s="50"/>
      <c r="CU87" s="50"/>
      <c r="CV87" s="50"/>
      <c r="CW87" s="50"/>
      <c r="CX87" s="50"/>
      <c r="CY87" s="50"/>
      <c r="CZ87" s="50"/>
      <c r="DA87" s="50"/>
      <c r="DB87" s="50"/>
      <c r="DC87" s="50"/>
      <c r="DD87" s="50"/>
      <c r="DE87" s="50"/>
      <c r="DF87" s="50"/>
      <c r="DG87" s="50"/>
      <c r="DH87" s="50"/>
      <c r="DI87" s="50"/>
      <c r="DJ87" s="50"/>
      <c r="DK87" s="50"/>
      <c r="DL87" s="50"/>
      <c r="DM87" s="50"/>
      <c r="DN87" s="50"/>
      <c r="DO87" s="50"/>
      <c r="DP87" s="50"/>
      <c r="DQ87" s="50"/>
      <c r="DR87" s="50"/>
      <c r="DS87" s="50"/>
      <c r="DT87" s="50"/>
      <c r="DU87" s="50"/>
      <c r="DV87" s="50"/>
      <c r="DW87" s="50"/>
      <c r="DX87" s="50"/>
      <c r="DY87" s="50"/>
      <c r="DZ87" s="50"/>
      <c r="EA87" s="50"/>
      <c r="EB87" s="50"/>
      <c r="EC87" s="50"/>
      <c r="ED87" s="50"/>
      <c r="EE87" s="50"/>
      <c r="EF87" s="50"/>
      <c r="EG87" s="50"/>
      <c r="EH87" s="50"/>
      <c r="EI87" s="50"/>
      <c r="EJ87" s="50"/>
      <c r="EK87" s="50"/>
      <c r="EL87" s="50"/>
      <c r="EM87" s="50"/>
      <c r="EN87" s="50"/>
      <c r="EO87" s="50"/>
      <c r="EP87" s="50"/>
      <c r="EQ87" s="50"/>
      <c r="ER87" s="50"/>
      <c r="ES87" s="50"/>
      <c r="ET87" s="50"/>
      <c r="EU87" s="50"/>
      <c r="EV87" s="50"/>
      <c r="EW87" s="50"/>
      <c r="EX87" s="50"/>
      <c r="EY87" s="50"/>
      <c r="EZ87" s="50"/>
      <c r="FA87" s="50"/>
      <c r="FB87" s="50"/>
      <c r="FC87" s="50"/>
      <c r="FD87" s="50"/>
      <c r="FE87" s="50"/>
      <c r="FF87" s="50"/>
      <c r="FG87" s="50"/>
      <c r="FH87" s="50"/>
      <c r="FI87" s="50"/>
      <c r="FJ87" s="50"/>
      <c r="FK87" s="50"/>
      <c r="FL87" s="50"/>
      <c r="FM87" s="50"/>
      <c r="FN87" s="50"/>
      <c r="FO87" s="50"/>
      <c r="FP87" s="50"/>
      <c r="FQ87" s="50"/>
      <c r="FR87" s="50"/>
      <c r="FS87" s="50"/>
      <c r="FT87" s="50"/>
      <c r="FU87" s="50"/>
      <c r="FV87" s="50"/>
      <c r="FW87" s="50"/>
      <c r="FX87" s="50"/>
      <c r="FY87" s="50"/>
      <c r="FZ87" s="50"/>
      <c r="GA87" s="50"/>
      <c r="GB87" s="50"/>
      <c r="GC87" s="50"/>
      <c r="GD87" s="50"/>
      <c r="GE87" s="50"/>
      <c r="GF87" s="50"/>
      <c r="GG87" s="50"/>
      <c r="GH87" s="50"/>
      <c r="GI87" s="50"/>
      <c r="GJ87" s="50"/>
      <c r="GK87" s="50"/>
      <c r="GL87" s="50"/>
      <c r="GM87" s="50"/>
      <c r="GN87" s="50"/>
      <c r="GO87" s="50"/>
      <c r="GP87" s="50"/>
      <c r="GQ87" s="50"/>
      <c r="GR87" s="50"/>
      <c r="GS87" s="50"/>
      <c r="GT87" s="50"/>
      <c r="GU87" s="50"/>
      <c r="GV87" s="50"/>
      <c r="GW87" s="50"/>
      <c r="GX87" s="50"/>
      <c r="GY87" s="50"/>
      <c r="GZ87" s="50"/>
      <c r="HA87" s="50"/>
      <c r="HB87" s="50"/>
      <c r="HC87" s="50"/>
      <c r="HD87" s="50"/>
      <c r="HE87" s="50"/>
      <c r="HF87" s="50"/>
      <c r="HG87" s="50"/>
      <c r="HH87" s="50"/>
      <c r="HI87" s="50"/>
      <c r="HJ87" s="50"/>
      <c r="HK87" s="50"/>
      <c r="HL87" s="50"/>
      <c r="HM87" s="50"/>
      <c r="HN87" s="50"/>
      <c r="HO87" s="50"/>
      <c r="HP87" s="50"/>
      <c r="HQ87" s="50"/>
      <c r="HR87" s="50"/>
      <c r="HS87" s="50"/>
      <c r="HT87" s="50"/>
      <c r="HU87" s="50"/>
      <c r="HV87" s="50"/>
      <c r="HW87" s="50"/>
      <c r="HX87" s="50"/>
      <c r="HY87" s="50"/>
      <c r="HZ87" s="50"/>
      <c r="IA87" s="50"/>
      <c r="IB87" s="50"/>
      <c r="IC87" s="50"/>
      <c r="ID87" s="50"/>
      <c r="IE87" s="50"/>
      <c r="IF87" s="50"/>
      <c r="IG87" s="50"/>
      <c r="IH87" s="50"/>
      <c r="II87" s="50"/>
      <c r="IJ87" s="50"/>
      <c r="IK87" s="50"/>
      <c r="IL87" s="50"/>
      <c r="IM87" s="50"/>
      <c r="IN87" s="50"/>
    </row>
    <row r="88" spans="1:248" s="621" customFormat="1">
      <c r="A88" s="59"/>
      <c r="B88" s="60"/>
      <c r="C88" s="467"/>
      <c r="D88" s="468"/>
      <c r="E88" s="61"/>
      <c r="F88" s="61"/>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c r="BQ88" s="50"/>
      <c r="BR88" s="50"/>
      <c r="BS88" s="50"/>
      <c r="BT88" s="50"/>
      <c r="BU88" s="50"/>
      <c r="BV88" s="50"/>
      <c r="BW88" s="50"/>
      <c r="BX88" s="50"/>
      <c r="BY88" s="50"/>
      <c r="BZ88" s="50"/>
      <c r="CA88" s="50"/>
      <c r="CB88" s="50"/>
      <c r="CC88" s="50"/>
      <c r="CD88" s="50"/>
      <c r="CE88" s="50"/>
      <c r="CF88" s="50"/>
      <c r="CG88" s="50"/>
      <c r="CH88" s="50"/>
      <c r="CI88" s="50"/>
      <c r="CJ88" s="50"/>
      <c r="CK88" s="50"/>
      <c r="CL88" s="50"/>
      <c r="CM88" s="50"/>
      <c r="CN88" s="50"/>
      <c r="CO88" s="50"/>
      <c r="CP88" s="50"/>
      <c r="CQ88" s="50"/>
      <c r="CR88" s="50"/>
      <c r="CS88" s="50"/>
      <c r="CT88" s="50"/>
      <c r="CU88" s="50"/>
      <c r="CV88" s="50"/>
      <c r="CW88" s="50"/>
      <c r="CX88" s="50"/>
      <c r="CY88" s="50"/>
      <c r="CZ88" s="50"/>
      <c r="DA88" s="50"/>
      <c r="DB88" s="50"/>
      <c r="DC88" s="50"/>
      <c r="DD88" s="50"/>
      <c r="DE88" s="50"/>
      <c r="DF88" s="50"/>
      <c r="DG88" s="50"/>
      <c r="DH88" s="50"/>
      <c r="DI88" s="50"/>
      <c r="DJ88" s="50"/>
      <c r="DK88" s="50"/>
      <c r="DL88" s="50"/>
      <c r="DM88" s="50"/>
      <c r="DN88" s="50"/>
      <c r="DO88" s="50"/>
      <c r="DP88" s="50"/>
      <c r="DQ88" s="50"/>
      <c r="DR88" s="50"/>
      <c r="DS88" s="50"/>
      <c r="DT88" s="50"/>
      <c r="DU88" s="50"/>
      <c r="DV88" s="50"/>
      <c r="DW88" s="50"/>
      <c r="DX88" s="50"/>
      <c r="DY88" s="50"/>
      <c r="DZ88" s="50"/>
      <c r="EA88" s="50"/>
      <c r="EB88" s="50"/>
      <c r="EC88" s="50"/>
      <c r="ED88" s="50"/>
      <c r="EE88" s="50"/>
      <c r="EF88" s="50"/>
      <c r="EG88" s="50"/>
      <c r="EH88" s="50"/>
      <c r="EI88" s="50"/>
      <c r="EJ88" s="50"/>
      <c r="EK88" s="50"/>
      <c r="EL88" s="50"/>
      <c r="EM88" s="50"/>
      <c r="EN88" s="50"/>
      <c r="EO88" s="50"/>
      <c r="EP88" s="50"/>
      <c r="EQ88" s="50"/>
      <c r="ER88" s="50"/>
      <c r="ES88" s="50"/>
      <c r="ET88" s="50"/>
      <c r="EU88" s="50"/>
      <c r="EV88" s="50"/>
      <c r="EW88" s="50"/>
      <c r="EX88" s="50"/>
      <c r="EY88" s="50"/>
      <c r="EZ88" s="50"/>
      <c r="FA88" s="50"/>
      <c r="FB88" s="50"/>
      <c r="FC88" s="50"/>
      <c r="FD88" s="50"/>
      <c r="FE88" s="50"/>
      <c r="FF88" s="50"/>
      <c r="FG88" s="50"/>
      <c r="FH88" s="50"/>
      <c r="FI88" s="50"/>
      <c r="FJ88" s="50"/>
      <c r="FK88" s="50"/>
      <c r="FL88" s="50"/>
      <c r="FM88" s="50"/>
      <c r="FN88" s="50"/>
      <c r="FO88" s="50"/>
      <c r="FP88" s="50"/>
      <c r="FQ88" s="50"/>
      <c r="FR88" s="50"/>
      <c r="FS88" s="50"/>
      <c r="FT88" s="50"/>
      <c r="FU88" s="50"/>
      <c r="FV88" s="50"/>
      <c r="FW88" s="50"/>
      <c r="FX88" s="50"/>
      <c r="FY88" s="50"/>
      <c r="FZ88" s="50"/>
      <c r="GA88" s="50"/>
      <c r="GB88" s="50"/>
      <c r="GC88" s="50"/>
      <c r="GD88" s="50"/>
      <c r="GE88" s="50"/>
      <c r="GF88" s="50"/>
      <c r="GG88" s="50"/>
      <c r="GH88" s="50"/>
      <c r="GI88" s="50"/>
      <c r="GJ88" s="50"/>
      <c r="GK88" s="50"/>
      <c r="GL88" s="50"/>
      <c r="GM88" s="50"/>
      <c r="GN88" s="50"/>
      <c r="GO88" s="50"/>
      <c r="GP88" s="50"/>
      <c r="GQ88" s="50"/>
      <c r="GR88" s="50"/>
      <c r="GS88" s="50"/>
      <c r="GT88" s="50"/>
      <c r="GU88" s="50"/>
      <c r="GV88" s="50"/>
      <c r="GW88" s="50"/>
      <c r="GX88" s="50"/>
      <c r="GY88" s="50"/>
      <c r="GZ88" s="50"/>
      <c r="HA88" s="50"/>
      <c r="HB88" s="50"/>
      <c r="HC88" s="50"/>
      <c r="HD88" s="50"/>
      <c r="HE88" s="50"/>
      <c r="HF88" s="50"/>
      <c r="HG88" s="50"/>
      <c r="HH88" s="50"/>
      <c r="HI88" s="50"/>
      <c r="HJ88" s="50"/>
      <c r="HK88" s="50"/>
      <c r="HL88" s="50"/>
      <c r="HM88" s="50"/>
      <c r="HN88" s="50"/>
      <c r="HO88" s="50"/>
      <c r="HP88" s="50"/>
      <c r="HQ88" s="50"/>
      <c r="HR88" s="50"/>
      <c r="HS88" s="50"/>
      <c r="HT88" s="50"/>
      <c r="HU88" s="50"/>
      <c r="HV88" s="50"/>
      <c r="HW88" s="50"/>
      <c r="HX88" s="50"/>
      <c r="HY88" s="50"/>
      <c r="HZ88" s="50"/>
      <c r="IA88" s="50"/>
      <c r="IB88" s="50"/>
      <c r="IC88" s="50"/>
      <c r="ID88" s="50"/>
      <c r="IE88" s="50"/>
      <c r="IF88" s="50"/>
      <c r="IG88" s="50"/>
      <c r="IH88" s="50"/>
      <c r="II88" s="50"/>
      <c r="IJ88" s="50"/>
      <c r="IK88" s="50"/>
      <c r="IL88" s="50"/>
      <c r="IM88" s="50"/>
      <c r="IN88" s="50"/>
    </row>
    <row r="89" spans="1:248" s="621" customFormat="1" ht="141.75" customHeight="1">
      <c r="A89" s="59"/>
      <c r="B89" s="60"/>
      <c r="C89" s="467"/>
      <c r="D89" s="468"/>
      <c r="E89" s="61"/>
      <c r="F89" s="61"/>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c r="BQ89" s="50"/>
      <c r="BR89" s="50"/>
      <c r="BS89" s="50"/>
      <c r="BT89" s="50"/>
      <c r="BU89" s="50"/>
      <c r="BV89" s="50"/>
      <c r="BW89" s="50"/>
      <c r="BX89" s="50"/>
      <c r="BY89" s="50"/>
      <c r="BZ89" s="50"/>
      <c r="CA89" s="50"/>
      <c r="CB89" s="50"/>
      <c r="CC89" s="50"/>
      <c r="CD89" s="50"/>
      <c r="CE89" s="50"/>
      <c r="CF89" s="50"/>
      <c r="CG89" s="50"/>
      <c r="CH89" s="50"/>
      <c r="CI89" s="50"/>
      <c r="CJ89" s="50"/>
      <c r="CK89" s="50"/>
      <c r="CL89" s="50"/>
      <c r="CM89" s="50"/>
      <c r="CN89" s="50"/>
      <c r="CO89" s="50"/>
      <c r="CP89" s="50"/>
      <c r="CQ89" s="50"/>
      <c r="CR89" s="50"/>
      <c r="CS89" s="50"/>
      <c r="CT89" s="50"/>
      <c r="CU89" s="50"/>
      <c r="CV89" s="50"/>
      <c r="CW89" s="50"/>
      <c r="CX89" s="50"/>
      <c r="CY89" s="50"/>
      <c r="CZ89" s="50"/>
      <c r="DA89" s="50"/>
      <c r="DB89" s="50"/>
      <c r="DC89" s="50"/>
      <c r="DD89" s="50"/>
      <c r="DE89" s="50"/>
      <c r="DF89" s="50"/>
      <c r="DG89" s="50"/>
      <c r="DH89" s="50"/>
      <c r="DI89" s="50"/>
      <c r="DJ89" s="50"/>
      <c r="DK89" s="50"/>
      <c r="DL89" s="50"/>
      <c r="DM89" s="50"/>
      <c r="DN89" s="50"/>
      <c r="DO89" s="50"/>
      <c r="DP89" s="50"/>
      <c r="DQ89" s="50"/>
      <c r="DR89" s="50"/>
      <c r="DS89" s="50"/>
      <c r="DT89" s="50"/>
      <c r="DU89" s="50"/>
      <c r="DV89" s="50"/>
      <c r="DW89" s="50"/>
      <c r="DX89" s="50"/>
      <c r="DY89" s="50"/>
      <c r="DZ89" s="50"/>
      <c r="EA89" s="50"/>
      <c r="EB89" s="50"/>
      <c r="EC89" s="50"/>
      <c r="ED89" s="50"/>
      <c r="EE89" s="50"/>
      <c r="EF89" s="50"/>
      <c r="EG89" s="50"/>
      <c r="EH89" s="50"/>
      <c r="EI89" s="50"/>
      <c r="EJ89" s="50"/>
      <c r="EK89" s="50"/>
      <c r="EL89" s="50"/>
      <c r="EM89" s="50"/>
      <c r="EN89" s="50"/>
      <c r="EO89" s="50"/>
      <c r="EP89" s="50"/>
      <c r="EQ89" s="50"/>
      <c r="ER89" s="50"/>
      <c r="ES89" s="50"/>
      <c r="ET89" s="50"/>
      <c r="EU89" s="50"/>
      <c r="EV89" s="50"/>
      <c r="EW89" s="50"/>
      <c r="EX89" s="50"/>
      <c r="EY89" s="50"/>
      <c r="EZ89" s="50"/>
      <c r="FA89" s="50"/>
      <c r="FB89" s="50"/>
      <c r="FC89" s="50"/>
      <c r="FD89" s="50"/>
      <c r="FE89" s="50"/>
      <c r="FF89" s="50"/>
      <c r="FG89" s="50"/>
      <c r="FH89" s="50"/>
      <c r="FI89" s="50"/>
      <c r="FJ89" s="50"/>
      <c r="FK89" s="50"/>
      <c r="FL89" s="50"/>
      <c r="FM89" s="50"/>
      <c r="FN89" s="50"/>
      <c r="FO89" s="50"/>
      <c r="FP89" s="50"/>
      <c r="FQ89" s="50"/>
      <c r="FR89" s="50"/>
      <c r="FS89" s="50"/>
      <c r="FT89" s="50"/>
      <c r="FU89" s="50"/>
      <c r="FV89" s="50"/>
      <c r="FW89" s="50"/>
      <c r="FX89" s="50"/>
      <c r="FY89" s="50"/>
      <c r="FZ89" s="50"/>
      <c r="GA89" s="50"/>
      <c r="GB89" s="50"/>
      <c r="GC89" s="50"/>
      <c r="GD89" s="50"/>
      <c r="GE89" s="50"/>
      <c r="GF89" s="50"/>
      <c r="GG89" s="50"/>
      <c r="GH89" s="50"/>
      <c r="GI89" s="50"/>
      <c r="GJ89" s="50"/>
      <c r="GK89" s="50"/>
      <c r="GL89" s="50"/>
      <c r="GM89" s="50"/>
      <c r="GN89" s="50"/>
      <c r="GO89" s="50"/>
      <c r="GP89" s="50"/>
      <c r="GQ89" s="50"/>
      <c r="GR89" s="50"/>
      <c r="GS89" s="50"/>
      <c r="GT89" s="50"/>
      <c r="GU89" s="50"/>
      <c r="GV89" s="50"/>
      <c r="GW89" s="50"/>
      <c r="GX89" s="50"/>
      <c r="GY89" s="50"/>
      <c r="GZ89" s="50"/>
      <c r="HA89" s="50"/>
      <c r="HB89" s="50"/>
      <c r="HC89" s="50"/>
      <c r="HD89" s="50"/>
      <c r="HE89" s="50"/>
      <c r="HF89" s="50"/>
      <c r="HG89" s="50"/>
      <c r="HH89" s="50"/>
      <c r="HI89" s="50"/>
      <c r="HJ89" s="50"/>
      <c r="HK89" s="50"/>
      <c r="HL89" s="50"/>
      <c r="HM89" s="50"/>
      <c r="HN89" s="50"/>
      <c r="HO89" s="50"/>
      <c r="HP89" s="50"/>
      <c r="HQ89" s="50"/>
      <c r="HR89" s="50"/>
      <c r="HS89" s="50"/>
      <c r="HT89" s="50"/>
      <c r="HU89" s="50"/>
      <c r="HV89" s="50"/>
      <c r="HW89" s="50"/>
      <c r="HX89" s="50"/>
      <c r="HY89" s="50"/>
      <c r="HZ89" s="50"/>
      <c r="IA89" s="50"/>
      <c r="IB89" s="50"/>
      <c r="IC89" s="50"/>
      <c r="ID89" s="50"/>
      <c r="IE89" s="50"/>
      <c r="IF89" s="50"/>
      <c r="IG89" s="50"/>
      <c r="IH89" s="50"/>
      <c r="II89" s="50"/>
      <c r="IJ89" s="50"/>
      <c r="IK89" s="50"/>
      <c r="IL89" s="50"/>
      <c r="IM89" s="50"/>
      <c r="IN89" s="50"/>
    </row>
    <row r="90" spans="1:248" s="621" customFormat="1">
      <c r="A90" s="59"/>
      <c r="B90" s="60"/>
      <c r="C90" s="467"/>
      <c r="D90" s="468"/>
      <c r="E90" s="61"/>
      <c r="F90" s="61"/>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c r="FJ90" s="50"/>
      <c r="FK90" s="50"/>
      <c r="FL90" s="50"/>
      <c r="FM90" s="50"/>
      <c r="FN90" s="50"/>
      <c r="FO90" s="50"/>
      <c r="FP90" s="50"/>
      <c r="FQ90" s="50"/>
      <c r="FR90" s="50"/>
      <c r="FS90" s="50"/>
      <c r="FT90" s="50"/>
      <c r="FU90" s="50"/>
      <c r="FV90" s="50"/>
      <c r="FW90" s="50"/>
      <c r="FX90" s="50"/>
      <c r="FY90" s="50"/>
      <c r="FZ90" s="50"/>
      <c r="GA90" s="50"/>
      <c r="GB90" s="50"/>
      <c r="GC90" s="50"/>
      <c r="GD90" s="50"/>
      <c r="GE90" s="50"/>
      <c r="GF90" s="50"/>
      <c r="GG90" s="50"/>
      <c r="GH90" s="50"/>
      <c r="GI90" s="50"/>
      <c r="GJ90" s="50"/>
      <c r="GK90" s="50"/>
      <c r="GL90" s="50"/>
      <c r="GM90" s="50"/>
      <c r="GN90" s="50"/>
      <c r="GO90" s="50"/>
      <c r="GP90" s="50"/>
      <c r="GQ90" s="50"/>
      <c r="GR90" s="50"/>
      <c r="GS90" s="50"/>
      <c r="GT90" s="50"/>
      <c r="GU90" s="50"/>
      <c r="GV90" s="50"/>
      <c r="GW90" s="50"/>
      <c r="GX90" s="50"/>
      <c r="GY90" s="50"/>
      <c r="GZ90" s="50"/>
      <c r="HA90" s="50"/>
      <c r="HB90" s="50"/>
      <c r="HC90" s="50"/>
      <c r="HD90" s="50"/>
      <c r="HE90" s="50"/>
      <c r="HF90" s="50"/>
      <c r="HG90" s="50"/>
      <c r="HH90" s="50"/>
      <c r="HI90" s="50"/>
      <c r="HJ90" s="50"/>
      <c r="HK90" s="50"/>
      <c r="HL90" s="50"/>
      <c r="HM90" s="50"/>
      <c r="HN90" s="50"/>
      <c r="HO90" s="50"/>
      <c r="HP90" s="50"/>
      <c r="HQ90" s="50"/>
      <c r="HR90" s="50"/>
      <c r="HS90" s="50"/>
      <c r="HT90" s="50"/>
      <c r="HU90" s="50"/>
      <c r="HV90" s="50"/>
      <c r="HW90" s="50"/>
      <c r="HX90" s="50"/>
      <c r="HY90" s="50"/>
      <c r="HZ90" s="50"/>
      <c r="IA90" s="50"/>
      <c r="IB90" s="50"/>
      <c r="IC90" s="50"/>
      <c r="ID90" s="50"/>
      <c r="IE90" s="50"/>
      <c r="IF90" s="50"/>
      <c r="IG90" s="50"/>
      <c r="IH90" s="50"/>
      <c r="II90" s="50"/>
      <c r="IJ90" s="50"/>
      <c r="IK90" s="50"/>
      <c r="IL90" s="50"/>
      <c r="IM90" s="50"/>
      <c r="IN90" s="50"/>
    </row>
    <row r="91" spans="1:248" s="621" customFormat="1" ht="143.25" customHeight="1">
      <c r="A91" s="59"/>
      <c r="B91" s="60"/>
      <c r="C91" s="467"/>
      <c r="D91" s="468"/>
      <c r="E91" s="61"/>
      <c r="F91" s="61"/>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c r="BQ91" s="50"/>
      <c r="BR91" s="50"/>
      <c r="BS91" s="50"/>
      <c r="BT91" s="50"/>
      <c r="BU91" s="50"/>
      <c r="BV91" s="50"/>
      <c r="BW91" s="50"/>
      <c r="BX91" s="50"/>
      <c r="BY91" s="50"/>
      <c r="BZ91" s="50"/>
      <c r="CA91" s="50"/>
      <c r="CB91" s="50"/>
      <c r="CC91" s="50"/>
      <c r="CD91" s="50"/>
      <c r="CE91" s="50"/>
      <c r="CF91" s="50"/>
      <c r="CG91" s="50"/>
      <c r="CH91" s="50"/>
      <c r="CI91" s="50"/>
      <c r="CJ91" s="50"/>
      <c r="CK91" s="50"/>
      <c r="CL91" s="50"/>
      <c r="CM91" s="50"/>
      <c r="CN91" s="50"/>
      <c r="CO91" s="50"/>
      <c r="CP91" s="50"/>
      <c r="CQ91" s="50"/>
      <c r="CR91" s="50"/>
      <c r="CS91" s="50"/>
      <c r="CT91" s="50"/>
      <c r="CU91" s="50"/>
      <c r="CV91" s="50"/>
      <c r="CW91" s="50"/>
      <c r="CX91" s="50"/>
      <c r="CY91" s="50"/>
      <c r="CZ91" s="50"/>
      <c r="DA91" s="50"/>
      <c r="DB91" s="50"/>
      <c r="DC91" s="50"/>
      <c r="DD91" s="50"/>
      <c r="DE91" s="50"/>
      <c r="DF91" s="50"/>
      <c r="DG91" s="50"/>
      <c r="DH91" s="50"/>
      <c r="DI91" s="50"/>
      <c r="DJ91" s="50"/>
      <c r="DK91" s="50"/>
      <c r="DL91" s="50"/>
      <c r="DM91" s="50"/>
      <c r="DN91" s="50"/>
      <c r="DO91" s="50"/>
      <c r="DP91" s="50"/>
      <c r="DQ91" s="50"/>
      <c r="DR91" s="50"/>
      <c r="DS91" s="50"/>
      <c r="DT91" s="50"/>
      <c r="DU91" s="50"/>
      <c r="DV91" s="50"/>
      <c r="DW91" s="50"/>
      <c r="DX91" s="50"/>
      <c r="DY91" s="50"/>
      <c r="DZ91" s="50"/>
      <c r="EA91" s="50"/>
      <c r="EB91" s="50"/>
      <c r="EC91" s="50"/>
      <c r="ED91" s="50"/>
      <c r="EE91" s="50"/>
      <c r="EF91" s="50"/>
      <c r="EG91" s="50"/>
      <c r="EH91" s="50"/>
      <c r="EI91" s="50"/>
      <c r="EJ91" s="50"/>
      <c r="EK91" s="50"/>
      <c r="EL91" s="50"/>
      <c r="EM91" s="50"/>
      <c r="EN91" s="50"/>
      <c r="EO91" s="50"/>
      <c r="EP91" s="50"/>
      <c r="EQ91" s="50"/>
      <c r="ER91" s="50"/>
      <c r="ES91" s="50"/>
      <c r="ET91" s="50"/>
      <c r="EU91" s="50"/>
      <c r="EV91" s="50"/>
      <c r="EW91" s="50"/>
      <c r="EX91" s="50"/>
      <c r="EY91" s="50"/>
      <c r="EZ91" s="50"/>
      <c r="FA91" s="50"/>
      <c r="FB91" s="50"/>
      <c r="FC91" s="50"/>
      <c r="FD91" s="50"/>
      <c r="FE91" s="50"/>
      <c r="FF91" s="50"/>
      <c r="FG91" s="50"/>
      <c r="FH91" s="50"/>
      <c r="FI91" s="50"/>
      <c r="FJ91" s="50"/>
      <c r="FK91" s="50"/>
      <c r="FL91" s="50"/>
      <c r="FM91" s="50"/>
      <c r="FN91" s="50"/>
      <c r="FO91" s="50"/>
      <c r="FP91" s="50"/>
      <c r="FQ91" s="50"/>
      <c r="FR91" s="50"/>
      <c r="FS91" s="50"/>
      <c r="FT91" s="50"/>
      <c r="FU91" s="50"/>
      <c r="FV91" s="50"/>
      <c r="FW91" s="50"/>
      <c r="FX91" s="50"/>
      <c r="FY91" s="50"/>
      <c r="FZ91" s="50"/>
      <c r="GA91" s="50"/>
      <c r="GB91" s="50"/>
      <c r="GC91" s="50"/>
      <c r="GD91" s="50"/>
      <c r="GE91" s="50"/>
      <c r="GF91" s="50"/>
      <c r="GG91" s="50"/>
      <c r="GH91" s="50"/>
      <c r="GI91" s="50"/>
      <c r="GJ91" s="50"/>
      <c r="GK91" s="50"/>
      <c r="GL91" s="50"/>
      <c r="GM91" s="50"/>
      <c r="GN91" s="50"/>
      <c r="GO91" s="50"/>
      <c r="GP91" s="50"/>
      <c r="GQ91" s="50"/>
      <c r="GR91" s="50"/>
      <c r="GS91" s="50"/>
      <c r="GT91" s="50"/>
      <c r="GU91" s="50"/>
      <c r="GV91" s="50"/>
      <c r="GW91" s="50"/>
      <c r="GX91" s="50"/>
      <c r="GY91" s="50"/>
      <c r="GZ91" s="50"/>
      <c r="HA91" s="50"/>
      <c r="HB91" s="50"/>
      <c r="HC91" s="50"/>
      <c r="HD91" s="50"/>
      <c r="HE91" s="50"/>
      <c r="HF91" s="50"/>
      <c r="HG91" s="50"/>
      <c r="HH91" s="50"/>
      <c r="HI91" s="50"/>
      <c r="HJ91" s="50"/>
      <c r="HK91" s="50"/>
      <c r="HL91" s="50"/>
      <c r="HM91" s="50"/>
      <c r="HN91" s="50"/>
      <c r="HO91" s="50"/>
      <c r="HP91" s="50"/>
      <c r="HQ91" s="50"/>
      <c r="HR91" s="50"/>
      <c r="HS91" s="50"/>
      <c r="HT91" s="50"/>
      <c r="HU91" s="50"/>
      <c r="HV91" s="50"/>
      <c r="HW91" s="50"/>
      <c r="HX91" s="50"/>
      <c r="HY91" s="50"/>
      <c r="HZ91" s="50"/>
      <c r="IA91" s="50"/>
      <c r="IB91" s="50"/>
      <c r="IC91" s="50"/>
      <c r="ID91" s="50"/>
      <c r="IE91" s="50"/>
      <c r="IF91" s="50"/>
      <c r="IG91" s="50"/>
      <c r="IH91" s="50"/>
      <c r="II91" s="50"/>
      <c r="IJ91" s="50"/>
      <c r="IK91" s="50"/>
      <c r="IL91" s="50"/>
      <c r="IM91" s="50"/>
      <c r="IN91" s="50"/>
    </row>
    <row r="92" spans="1:248" s="621" customFormat="1">
      <c r="A92" s="59"/>
      <c r="B92" s="60"/>
      <c r="C92" s="467"/>
      <c r="D92" s="468"/>
      <c r="E92" s="61"/>
      <c r="F92" s="61"/>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50"/>
      <c r="BV92" s="50"/>
      <c r="BW92" s="50"/>
      <c r="BX92" s="50"/>
      <c r="BY92" s="50"/>
      <c r="BZ92" s="50"/>
      <c r="CA92" s="50"/>
      <c r="CB92" s="50"/>
      <c r="CC92" s="50"/>
      <c r="CD92" s="50"/>
      <c r="CE92" s="50"/>
      <c r="CF92" s="50"/>
      <c r="CG92" s="50"/>
      <c r="CH92" s="50"/>
      <c r="CI92" s="50"/>
      <c r="CJ92" s="50"/>
      <c r="CK92" s="50"/>
      <c r="CL92" s="50"/>
      <c r="CM92" s="50"/>
      <c r="CN92" s="50"/>
      <c r="CO92" s="50"/>
      <c r="CP92" s="50"/>
      <c r="CQ92" s="50"/>
      <c r="CR92" s="50"/>
      <c r="CS92" s="50"/>
      <c r="CT92" s="50"/>
      <c r="CU92" s="50"/>
      <c r="CV92" s="50"/>
      <c r="CW92" s="50"/>
      <c r="CX92" s="50"/>
      <c r="CY92" s="50"/>
      <c r="CZ92" s="50"/>
      <c r="DA92" s="50"/>
      <c r="DB92" s="50"/>
      <c r="DC92" s="50"/>
      <c r="DD92" s="50"/>
      <c r="DE92" s="50"/>
      <c r="DF92" s="50"/>
      <c r="DG92" s="50"/>
      <c r="DH92" s="50"/>
      <c r="DI92" s="50"/>
      <c r="DJ92" s="50"/>
      <c r="DK92" s="50"/>
      <c r="DL92" s="50"/>
      <c r="DM92" s="50"/>
      <c r="DN92" s="50"/>
      <c r="DO92" s="50"/>
      <c r="DP92" s="50"/>
      <c r="DQ92" s="50"/>
      <c r="DR92" s="50"/>
      <c r="DS92" s="50"/>
      <c r="DT92" s="50"/>
      <c r="DU92" s="50"/>
      <c r="DV92" s="50"/>
      <c r="DW92" s="50"/>
      <c r="DX92" s="50"/>
      <c r="DY92" s="50"/>
      <c r="DZ92" s="50"/>
      <c r="EA92" s="50"/>
      <c r="EB92" s="50"/>
      <c r="EC92" s="50"/>
      <c r="ED92" s="50"/>
      <c r="EE92" s="50"/>
      <c r="EF92" s="50"/>
      <c r="EG92" s="50"/>
      <c r="EH92" s="50"/>
      <c r="EI92" s="50"/>
      <c r="EJ92" s="50"/>
      <c r="EK92" s="50"/>
      <c r="EL92" s="50"/>
      <c r="EM92" s="50"/>
      <c r="EN92" s="50"/>
      <c r="EO92" s="50"/>
      <c r="EP92" s="50"/>
      <c r="EQ92" s="50"/>
      <c r="ER92" s="50"/>
      <c r="ES92" s="50"/>
      <c r="ET92" s="50"/>
      <c r="EU92" s="50"/>
      <c r="EV92" s="50"/>
      <c r="EW92" s="50"/>
      <c r="EX92" s="50"/>
      <c r="EY92" s="50"/>
      <c r="EZ92" s="50"/>
      <c r="FA92" s="50"/>
      <c r="FB92" s="50"/>
      <c r="FC92" s="50"/>
      <c r="FD92" s="50"/>
      <c r="FE92" s="50"/>
      <c r="FF92" s="50"/>
      <c r="FG92" s="50"/>
      <c r="FH92" s="50"/>
      <c r="FI92" s="50"/>
      <c r="FJ92" s="50"/>
      <c r="FK92" s="50"/>
      <c r="FL92" s="50"/>
      <c r="FM92" s="50"/>
      <c r="FN92" s="50"/>
      <c r="FO92" s="50"/>
      <c r="FP92" s="50"/>
      <c r="FQ92" s="50"/>
      <c r="FR92" s="50"/>
      <c r="FS92" s="50"/>
      <c r="FT92" s="50"/>
      <c r="FU92" s="50"/>
      <c r="FV92" s="50"/>
      <c r="FW92" s="50"/>
      <c r="FX92" s="50"/>
      <c r="FY92" s="50"/>
      <c r="FZ92" s="50"/>
      <c r="GA92" s="50"/>
      <c r="GB92" s="50"/>
      <c r="GC92" s="50"/>
      <c r="GD92" s="50"/>
      <c r="GE92" s="50"/>
      <c r="GF92" s="50"/>
      <c r="GG92" s="50"/>
      <c r="GH92" s="50"/>
      <c r="GI92" s="50"/>
      <c r="GJ92" s="50"/>
      <c r="GK92" s="50"/>
      <c r="GL92" s="50"/>
      <c r="GM92" s="50"/>
      <c r="GN92" s="50"/>
      <c r="GO92" s="50"/>
      <c r="GP92" s="50"/>
      <c r="GQ92" s="50"/>
      <c r="GR92" s="50"/>
      <c r="GS92" s="50"/>
      <c r="GT92" s="50"/>
      <c r="GU92" s="50"/>
      <c r="GV92" s="50"/>
      <c r="GW92" s="50"/>
      <c r="GX92" s="50"/>
      <c r="GY92" s="50"/>
      <c r="GZ92" s="50"/>
      <c r="HA92" s="50"/>
      <c r="HB92" s="50"/>
      <c r="HC92" s="50"/>
      <c r="HD92" s="50"/>
      <c r="HE92" s="50"/>
      <c r="HF92" s="50"/>
      <c r="HG92" s="50"/>
      <c r="HH92" s="50"/>
      <c r="HI92" s="50"/>
      <c r="HJ92" s="50"/>
      <c r="HK92" s="50"/>
      <c r="HL92" s="50"/>
      <c r="HM92" s="50"/>
      <c r="HN92" s="50"/>
      <c r="HO92" s="50"/>
      <c r="HP92" s="50"/>
      <c r="HQ92" s="50"/>
      <c r="HR92" s="50"/>
      <c r="HS92" s="50"/>
      <c r="HT92" s="50"/>
      <c r="HU92" s="50"/>
      <c r="HV92" s="50"/>
      <c r="HW92" s="50"/>
      <c r="HX92" s="50"/>
      <c r="HY92" s="50"/>
      <c r="HZ92" s="50"/>
      <c r="IA92" s="50"/>
      <c r="IB92" s="50"/>
      <c r="IC92" s="50"/>
      <c r="ID92" s="50"/>
      <c r="IE92" s="50"/>
      <c r="IF92" s="50"/>
      <c r="IG92" s="50"/>
      <c r="IH92" s="50"/>
      <c r="II92" s="50"/>
      <c r="IJ92" s="50"/>
      <c r="IK92" s="50"/>
      <c r="IL92" s="50"/>
      <c r="IM92" s="50"/>
      <c r="IN92" s="50"/>
    </row>
    <row r="93" spans="1:248" s="621" customFormat="1" ht="51.75" customHeight="1">
      <c r="A93" s="59"/>
      <c r="B93" s="60"/>
      <c r="C93" s="467"/>
      <c r="D93" s="468"/>
      <c r="E93" s="61"/>
      <c r="F93" s="61"/>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c r="BQ93" s="50"/>
      <c r="BR93" s="50"/>
      <c r="BS93" s="50"/>
      <c r="BT93" s="50"/>
      <c r="BU93" s="50"/>
      <c r="BV93" s="50"/>
      <c r="BW93" s="50"/>
      <c r="BX93" s="50"/>
      <c r="BY93" s="50"/>
      <c r="BZ93" s="50"/>
      <c r="CA93" s="50"/>
      <c r="CB93" s="50"/>
      <c r="CC93" s="50"/>
      <c r="CD93" s="50"/>
      <c r="CE93" s="50"/>
      <c r="CF93" s="50"/>
      <c r="CG93" s="50"/>
      <c r="CH93" s="50"/>
      <c r="CI93" s="50"/>
      <c r="CJ93" s="50"/>
      <c r="CK93" s="50"/>
      <c r="CL93" s="50"/>
      <c r="CM93" s="50"/>
      <c r="CN93" s="50"/>
      <c r="CO93" s="50"/>
      <c r="CP93" s="50"/>
      <c r="CQ93" s="50"/>
      <c r="CR93" s="50"/>
      <c r="CS93" s="50"/>
      <c r="CT93" s="50"/>
      <c r="CU93" s="50"/>
      <c r="CV93" s="50"/>
      <c r="CW93" s="50"/>
      <c r="CX93" s="50"/>
      <c r="CY93" s="50"/>
      <c r="CZ93" s="50"/>
      <c r="DA93" s="50"/>
      <c r="DB93" s="50"/>
      <c r="DC93" s="50"/>
      <c r="DD93" s="50"/>
      <c r="DE93" s="50"/>
      <c r="DF93" s="50"/>
      <c r="DG93" s="50"/>
      <c r="DH93" s="50"/>
      <c r="DI93" s="50"/>
      <c r="DJ93" s="50"/>
      <c r="DK93" s="50"/>
      <c r="DL93" s="50"/>
      <c r="DM93" s="50"/>
      <c r="DN93" s="50"/>
      <c r="DO93" s="50"/>
      <c r="DP93" s="50"/>
      <c r="DQ93" s="50"/>
      <c r="DR93" s="50"/>
      <c r="DS93" s="50"/>
      <c r="DT93" s="50"/>
      <c r="DU93" s="50"/>
      <c r="DV93" s="50"/>
      <c r="DW93" s="50"/>
      <c r="DX93" s="50"/>
      <c r="DY93" s="50"/>
      <c r="DZ93" s="50"/>
      <c r="EA93" s="50"/>
      <c r="EB93" s="50"/>
      <c r="EC93" s="50"/>
      <c r="ED93" s="50"/>
      <c r="EE93" s="50"/>
      <c r="EF93" s="50"/>
      <c r="EG93" s="50"/>
      <c r="EH93" s="50"/>
      <c r="EI93" s="50"/>
      <c r="EJ93" s="50"/>
      <c r="EK93" s="50"/>
      <c r="EL93" s="50"/>
      <c r="EM93" s="50"/>
      <c r="EN93" s="50"/>
      <c r="EO93" s="50"/>
      <c r="EP93" s="50"/>
      <c r="EQ93" s="50"/>
      <c r="ER93" s="50"/>
      <c r="ES93" s="50"/>
      <c r="ET93" s="50"/>
      <c r="EU93" s="50"/>
      <c r="EV93" s="50"/>
      <c r="EW93" s="50"/>
      <c r="EX93" s="50"/>
      <c r="EY93" s="50"/>
      <c r="EZ93" s="50"/>
      <c r="FA93" s="50"/>
      <c r="FB93" s="50"/>
      <c r="FC93" s="50"/>
      <c r="FD93" s="50"/>
      <c r="FE93" s="50"/>
      <c r="FF93" s="50"/>
      <c r="FG93" s="50"/>
      <c r="FH93" s="50"/>
      <c r="FI93" s="50"/>
      <c r="FJ93" s="50"/>
      <c r="FK93" s="50"/>
      <c r="FL93" s="50"/>
      <c r="FM93" s="50"/>
      <c r="FN93" s="50"/>
      <c r="FO93" s="50"/>
      <c r="FP93" s="50"/>
      <c r="FQ93" s="50"/>
      <c r="FR93" s="50"/>
      <c r="FS93" s="50"/>
      <c r="FT93" s="50"/>
      <c r="FU93" s="50"/>
      <c r="FV93" s="50"/>
      <c r="FW93" s="50"/>
      <c r="FX93" s="50"/>
      <c r="FY93" s="50"/>
      <c r="FZ93" s="50"/>
      <c r="GA93" s="50"/>
      <c r="GB93" s="50"/>
      <c r="GC93" s="50"/>
      <c r="GD93" s="50"/>
      <c r="GE93" s="50"/>
      <c r="GF93" s="50"/>
      <c r="GG93" s="50"/>
      <c r="GH93" s="50"/>
      <c r="GI93" s="50"/>
      <c r="GJ93" s="50"/>
      <c r="GK93" s="50"/>
      <c r="GL93" s="50"/>
      <c r="GM93" s="50"/>
      <c r="GN93" s="50"/>
      <c r="GO93" s="50"/>
      <c r="GP93" s="50"/>
      <c r="GQ93" s="50"/>
      <c r="GR93" s="50"/>
      <c r="GS93" s="50"/>
      <c r="GT93" s="50"/>
      <c r="GU93" s="50"/>
      <c r="GV93" s="50"/>
      <c r="GW93" s="50"/>
      <c r="GX93" s="50"/>
      <c r="GY93" s="50"/>
      <c r="GZ93" s="50"/>
      <c r="HA93" s="50"/>
      <c r="HB93" s="50"/>
      <c r="HC93" s="50"/>
      <c r="HD93" s="50"/>
      <c r="HE93" s="50"/>
      <c r="HF93" s="50"/>
      <c r="HG93" s="50"/>
      <c r="HH93" s="50"/>
      <c r="HI93" s="50"/>
      <c r="HJ93" s="50"/>
      <c r="HK93" s="50"/>
      <c r="HL93" s="50"/>
      <c r="HM93" s="50"/>
      <c r="HN93" s="50"/>
      <c r="HO93" s="50"/>
      <c r="HP93" s="50"/>
      <c r="HQ93" s="50"/>
      <c r="HR93" s="50"/>
      <c r="HS93" s="50"/>
      <c r="HT93" s="50"/>
      <c r="HU93" s="50"/>
      <c r="HV93" s="50"/>
      <c r="HW93" s="50"/>
      <c r="HX93" s="50"/>
      <c r="HY93" s="50"/>
      <c r="HZ93" s="50"/>
      <c r="IA93" s="50"/>
      <c r="IB93" s="50"/>
      <c r="IC93" s="50"/>
      <c r="ID93" s="50"/>
      <c r="IE93" s="50"/>
      <c r="IF93" s="50"/>
      <c r="IG93" s="50"/>
      <c r="IH93" s="50"/>
      <c r="II93" s="50"/>
      <c r="IJ93" s="50"/>
      <c r="IK93" s="50"/>
      <c r="IL93" s="50"/>
      <c r="IM93" s="50"/>
      <c r="IN93" s="50"/>
    </row>
    <row r="94" spans="1:248" s="621" customFormat="1" ht="89.25" customHeight="1">
      <c r="A94" s="59"/>
      <c r="B94" s="60"/>
      <c r="C94" s="467"/>
      <c r="D94" s="468"/>
      <c r="E94" s="61"/>
      <c r="F94" s="61"/>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c r="BQ94" s="50"/>
      <c r="BR94" s="50"/>
      <c r="BS94" s="50"/>
      <c r="BT94" s="50"/>
      <c r="BU94" s="50"/>
      <c r="BV94" s="50"/>
      <c r="BW94" s="50"/>
      <c r="BX94" s="50"/>
      <c r="BY94" s="50"/>
      <c r="BZ94" s="50"/>
      <c r="CA94" s="50"/>
      <c r="CB94" s="50"/>
      <c r="CC94" s="50"/>
      <c r="CD94" s="50"/>
      <c r="CE94" s="50"/>
      <c r="CF94" s="50"/>
      <c r="CG94" s="50"/>
      <c r="CH94" s="50"/>
      <c r="CI94" s="50"/>
      <c r="CJ94" s="50"/>
      <c r="CK94" s="50"/>
      <c r="CL94" s="50"/>
      <c r="CM94" s="50"/>
      <c r="CN94" s="50"/>
      <c r="CO94" s="50"/>
      <c r="CP94" s="50"/>
      <c r="CQ94" s="50"/>
      <c r="CR94" s="50"/>
      <c r="CS94" s="50"/>
      <c r="CT94" s="50"/>
      <c r="CU94" s="50"/>
      <c r="CV94" s="50"/>
      <c r="CW94" s="50"/>
      <c r="CX94" s="50"/>
      <c r="CY94" s="50"/>
      <c r="CZ94" s="50"/>
      <c r="DA94" s="50"/>
      <c r="DB94" s="50"/>
      <c r="DC94" s="50"/>
      <c r="DD94" s="50"/>
      <c r="DE94" s="50"/>
      <c r="DF94" s="50"/>
      <c r="DG94" s="50"/>
      <c r="DH94" s="50"/>
      <c r="DI94" s="50"/>
      <c r="DJ94" s="50"/>
      <c r="DK94" s="50"/>
      <c r="DL94" s="50"/>
      <c r="DM94" s="50"/>
      <c r="DN94" s="50"/>
      <c r="DO94" s="50"/>
      <c r="DP94" s="50"/>
      <c r="DQ94" s="50"/>
      <c r="DR94" s="50"/>
      <c r="DS94" s="50"/>
      <c r="DT94" s="50"/>
      <c r="DU94" s="50"/>
      <c r="DV94" s="50"/>
      <c r="DW94" s="50"/>
      <c r="DX94" s="50"/>
      <c r="DY94" s="50"/>
      <c r="DZ94" s="50"/>
      <c r="EA94" s="50"/>
      <c r="EB94" s="50"/>
      <c r="EC94" s="50"/>
      <c r="ED94" s="50"/>
      <c r="EE94" s="50"/>
      <c r="EF94" s="50"/>
      <c r="EG94" s="50"/>
      <c r="EH94" s="50"/>
      <c r="EI94" s="50"/>
      <c r="EJ94" s="50"/>
      <c r="EK94" s="50"/>
      <c r="EL94" s="50"/>
      <c r="EM94" s="50"/>
      <c r="EN94" s="50"/>
      <c r="EO94" s="50"/>
      <c r="EP94" s="50"/>
      <c r="EQ94" s="50"/>
      <c r="ER94" s="50"/>
      <c r="ES94" s="50"/>
      <c r="ET94" s="50"/>
      <c r="EU94" s="50"/>
      <c r="EV94" s="50"/>
      <c r="EW94" s="50"/>
      <c r="EX94" s="50"/>
      <c r="EY94" s="50"/>
      <c r="EZ94" s="50"/>
      <c r="FA94" s="50"/>
      <c r="FB94" s="50"/>
      <c r="FC94" s="50"/>
      <c r="FD94" s="50"/>
      <c r="FE94" s="50"/>
      <c r="FF94" s="50"/>
      <c r="FG94" s="50"/>
      <c r="FH94" s="50"/>
      <c r="FI94" s="50"/>
      <c r="FJ94" s="50"/>
      <c r="FK94" s="50"/>
      <c r="FL94" s="50"/>
      <c r="FM94" s="50"/>
      <c r="FN94" s="50"/>
      <c r="FO94" s="50"/>
      <c r="FP94" s="50"/>
      <c r="FQ94" s="50"/>
      <c r="FR94" s="50"/>
      <c r="FS94" s="50"/>
      <c r="FT94" s="50"/>
      <c r="FU94" s="50"/>
      <c r="FV94" s="50"/>
      <c r="FW94" s="50"/>
      <c r="FX94" s="50"/>
      <c r="FY94" s="50"/>
      <c r="FZ94" s="50"/>
      <c r="GA94" s="50"/>
      <c r="GB94" s="50"/>
      <c r="GC94" s="50"/>
      <c r="GD94" s="50"/>
      <c r="GE94" s="50"/>
      <c r="GF94" s="50"/>
      <c r="GG94" s="50"/>
      <c r="GH94" s="50"/>
      <c r="GI94" s="50"/>
      <c r="GJ94" s="50"/>
      <c r="GK94" s="50"/>
      <c r="GL94" s="50"/>
      <c r="GM94" s="50"/>
      <c r="GN94" s="50"/>
      <c r="GO94" s="50"/>
      <c r="GP94" s="50"/>
      <c r="GQ94" s="50"/>
      <c r="GR94" s="50"/>
      <c r="GS94" s="50"/>
      <c r="GT94" s="50"/>
      <c r="GU94" s="50"/>
      <c r="GV94" s="50"/>
      <c r="GW94" s="50"/>
      <c r="GX94" s="50"/>
      <c r="GY94" s="50"/>
      <c r="GZ94" s="50"/>
      <c r="HA94" s="50"/>
      <c r="HB94" s="50"/>
      <c r="HC94" s="50"/>
      <c r="HD94" s="50"/>
      <c r="HE94" s="50"/>
      <c r="HF94" s="50"/>
      <c r="HG94" s="50"/>
      <c r="HH94" s="50"/>
      <c r="HI94" s="50"/>
      <c r="HJ94" s="50"/>
      <c r="HK94" s="50"/>
      <c r="HL94" s="50"/>
      <c r="HM94" s="50"/>
      <c r="HN94" s="50"/>
      <c r="HO94" s="50"/>
      <c r="HP94" s="50"/>
      <c r="HQ94" s="50"/>
      <c r="HR94" s="50"/>
      <c r="HS94" s="50"/>
      <c r="HT94" s="50"/>
      <c r="HU94" s="50"/>
      <c r="HV94" s="50"/>
      <c r="HW94" s="50"/>
      <c r="HX94" s="50"/>
      <c r="HY94" s="50"/>
      <c r="HZ94" s="50"/>
      <c r="IA94" s="50"/>
      <c r="IB94" s="50"/>
      <c r="IC94" s="50"/>
      <c r="ID94" s="50"/>
      <c r="IE94" s="50"/>
      <c r="IF94" s="50"/>
      <c r="IG94" s="50"/>
      <c r="IH94" s="50"/>
      <c r="II94" s="50"/>
      <c r="IJ94" s="50"/>
      <c r="IK94" s="50"/>
      <c r="IL94" s="50"/>
      <c r="IM94" s="50"/>
      <c r="IN94" s="50"/>
    </row>
    <row r="95" spans="1:248" s="621" customFormat="1" ht="166.5" customHeight="1">
      <c r="A95" s="59"/>
      <c r="B95" s="60"/>
      <c r="C95" s="467"/>
      <c r="D95" s="468"/>
      <c r="E95" s="61"/>
      <c r="F95" s="61"/>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c r="BQ95" s="50"/>
      <c r="BR95" s="50"/>
      <c r="BS95" s="50"/>
      <c r="BT95" s="50"/>
      <c r="BU95" s="50"/>
      <c r="BV95" s="50"/>
      <c r="BW95" s="50"/>
      <c r="BX95" s="50"/>
      <c r="BY95" s="50"/>
      <c r="BZ95" s="50"/>
      <c r="CA95" s="50"/>
      <c r="CB95" s="50"/>
      <c r="CC95" s="50"/>
      <c r="CD95" s="50"/>
      <c r="CE95" s="50"/>
      <c r="CF95" s="50"/>
      <c r="CG95" s="50"/>
      <c r="CH95" s="50"/>
      <c r="CI95" s="50"/>
      <c r="CJ95" s="50"/>
      <c r="CK95" s="50"/>
      <c r="CL95" s="50"/>
      <c r="CM95" s="50"/>
      <c r="CN95" s="50"/>
      <c r="CO95" s="50"/>
      <c r="CP95" s="50"/>
      <c r="CQ95" s="50"/>
      <c r="CR95" s="50"/>
      <c r="CS95" s="50"/>
      <c r="CT95" s="50"/>
      <c r="CU95" s="50"/>
      <c r="CV95" s="50"/>
      <c r="CW95" s="50"/>
      <c r="CX95" s="50"/>
      <c r="CY95" s="50"/>
      <c r="CZ95" s="50"/>
      <c r="DA95" s="50"/>
      <c r="DB95" s="50"/>
      <c r="DC95" s="50"/>
      <c r="DD95" s="50"/>
      <c r="DE95" s="50"/>
      <c r="DF95" s="50"/>
      <c r="DG95" s="50"/>
      <c r="DH95" s="50"/>
      <c r="DI95" s="50"/>
      <c r="DJ95" s="50"/>
      <c r="DK95" s="50"/>
      <c r="DL95" s="50"/>
      <c r="DM95" s="50"/>
      <c r="DN95" s="50"/>
      <c r="DO95" s="50"/>
      <c r="DP95" s="50"/>
      <c r="DQ95" s="50"/>
      <c r="DR95" s="50"/>
      <c r="DS95" s="50"/>
      <c r="DT95" s="50"/>
      <c r="DU95" s="50"/>
      <c r="DV95" s="50"/>
      <c r="DW95" s="50"/>
      <c r="DX95" s="50"/>
      <c r="DY95" s="50"/>
      <c r="DZ95" s="50"/>
      <c r="EA95" s="50"/>
      <c r="EB95" s="50"/>
      <c r="EC95" s="50"/>
      <c r="ED95" s="50"/>
      <c r="EE95" s="50"/>
      <c r="EF95" s="50"/>
      <c r="EG95" s="50"/>
      <c r="EH95" s="50"/>
      <c r="EI95" s="50"/>
      <c r="EJ95" s="50"/>
      <c r="EK95" s="50"/>
      <c r="EL95" s="50"/>
      <c r="EM95" s="50"/>
      <c r="EN95" s="50"/>
      <c r="EO95" s="50"/>
      <c r="EP95" s="50"/>
      <c r="EQ95" s="50"/>
      <c r="ER95" s="50"/>
      <c r="ES95" s="50"/>
      <c r="ET95" s="50"/>
      <c r="EU95" s="50"/>
      <c r="EV95" s="50"/>
      <c r="EW95" s="50"/>
      <c r="EX95" s="50"/>
      <c r="EY95" s="50"/>
      <c r="EZ95" s="50"/>
      <c r="FA95" s="50"/>
      <c r="FB95" s="50"/>
      <c r="FC95" s="50"/>
      <c r="FD95" s="50"/>
      <c r="FE95" s="50"/>
      <c r="FF95" s="50"/>
      <c r="FG95" s="50"/>
      <c r="FH95" s="50"/>
      <c r="FI95" s="50"/>
      <c r="FJ95" s="50"/>
      <c r="FK95" s="50"/>
      <c r="FL95" s="50"/>
      <c r="FM95" s="50"/>
      <c r="FN95" s="50"/>
      <c r="FO95" s="50"/>
      <c r="FP95" s="50"/>
      <c r="FQ95" s="50"/>
      <c r="FR95" s="50"/>
      <c r="FS95" s="50"/>
      <c r="FT95" s="50"/>
      <c r="FU95" s="50"/>
      <c r="FV95" s="50"/>
      <c r="FW95" s="50"/>
      <c r="FX95" s="50"/>
      <c r="FY95" s="50"/>
      <c r="FZ95" s="50"/>
      <c r="GA95" s="50"/>
      <c r="GB95" s="50"/>
      <c r="GC95" s="50"/>
      <c r="GD95" s="50"/>
      <c r="GE95" s="50"/>
      <c r="GF95" s="50"/>
      <c r="GG95" s="50"/>
      <c r="GH95" s="50"/>
      <c r="GI95" s="50"/>
      <c r="GJ95" s="50"/>
      <c r="GK95" s="50"/>
      <c r="GL95" s="50"/>
      <c r="GM95" s="50"/>
      <c r="GN95" s="50"/>
      <c r="GO95" s="50"/>
      <c r="GP95" s="50"/>
      <c r="GQ95" s="50"/>
      <c r="GR95" s="50"/>
      <c r="GS95" s="50"/>
      <c r="GT95" s="50"/>
      <c r="GU95" s="50"/>
      <c r="GV95" s="50"/>
      <c r="GW95" s="50"/>
      <c r="GX95" s="50"/>
      <c r="GY95" s="50"/>
      <c r="GZ95" s="50"/>
      <c r="HA95" s="50"/>
      <c r="HB95" s="50"/>
      <c r="HC95" s="50"/>
      <c r="HD95" s="50"/>
      <c r="HE95" s="50"/>
      <c r="HF95" s="50"/>
      <c r="HG95" s="50"/>
      <c r="HH95" s="50"/>
      <c r="HI95" s="50"/>
      <c r="HJ95" s="50"/>
      <c r="HK95" s="50"/>
      <c r="HL95" s="50"/>
      <c r="HM95" s="50"/>
      <c r="HN95" s="50"/>
      <c r="HO95" s="50"/>
      <c r="HP95" s="50"/>
      <c r="HQ95" s="50"/>
      <c r="HR95" s="50"/>
      <c r="HS95" s="50"/>
      <c r="HT95" s="50"/>
      <c r="HU95" s="50"/>
      <c r="HV95" s="50"/>
      <c r="HW95" s="50"/>
      <c r="HX95" s="50"/>
      <c r="HY95" s="50"/>
      <c r="HZ95" s="50"/>
      <c r="IA95" s="50"/>
      <c r="IB95" s="50"/>
      <c r="IC95" s="50"/>
      <c r="ID95" s="50"/>
      <c r="IE95" s="50"/>
      <c r="IF95" s="50"/>
      <c r="IG95" s="50"/>
      <c r="IH95" s="50"/>
      <c r="II95" s="50"/>
      <c r="IJ95" s="50"/>
      <c r="IK95" s="50"/>
      <c r="IL95" s="50"/>
      <c r="IM95" s="50"/>
      <c r="IN95" s="50"/>
    </row>
    <row r="96" spans="1:248" s="621" customFormat="1" ht="93" customHeight="1">
      <c r="A96" s="59"/>
      <c r="B96" s="60"/>
      <c r="C96" s="467"/>
      <c r="D96" s="468"/>
      <c r="E96" s="61"/>
      <c r="F96" s="61"/>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c r="BQ96" s="50"/>
      <c r="BR96" s="50"/>
      <c r="BS96" s="50"/>
      <c r="BT96" s="50"/>
      <c r="BU96" s="50"/>
      <c r="BV96" s="50"/>
      <c r="BW96" s="50"/>
      <c r="BX96" s="50"/>
      <c r="BY96" s="50"/>
      <c r="BZ96" s="50"/>
      <c r="CA96" s="50"/>
      <c r="CB96" s="50"/>
      <c r="CC96" s="50"/>
      <c r="CD96" s="50"/>
      <c r="CE96" s="50"/>
      <c r="CF96" s="50"/>
      <c r="CG96" s="50"/>
      <c r="CH96" s="50"/>
      <c r="CI96" s="50"/>
      <c r="CJ96" s="50"/>
      <c r="CK96" s="50"/>
      <c r="CL96" s="50"/>
      <c r="CM96" s="50"/>
      <c r="CN96" s="50"/>
      <c r="CO96" s="50"/>
      <c r="CP96" s="50"/>
      <c r="CQ96" s="50"/>
      <c r="CR96" s="50"/>
      <c r="CS96" s="50"/>
      <c r="CT96" s="50"/>
      <c r="CU96" s="50"/>
      <c r="CV96" s="50"/>
      <c r="CW96" s="50"/>
      <c r="CX96" s="50"/>
      <c r="CY96" s="50"/>
      <c r="CZ96" s="50"/>
      <c r="DA96" s="50"/>
      <c r="DB96" s="50"/>
      <c r="DC96" s="50"/>
      <c r="DD96" s="50"/>
      <c r="DE96" s="50"/>
      <c r="DF96" s="50"/>
      <c r="DG96" s="50"/>
      <c r="DH96" s="50"/>
      <c r="DI96" s="50"/>
      <c r="DJ96" s="50"/>
      <c r="DK96" s="50"/>
      <c r="DL96" s="50"/>
      <c r="DM96" s="50"/>
      <c r="DN96" s="50"/>
      <c r="DO96" s="50"/>
      <c r="DP96" s="50"/>
      <c r="DQ96" s="50"/>
      <c r="DR96" s="50"/>
      <c r="DS96" s="50"/>
      <c r="DT96" s="50"/>
      <c r="DU96" s="50"/>
      <c r="DV96" s="50"/>
      <c r="DW96" s="50"/>
      <c r="DX96" s="50"/>
      <c r="DY96" s="50"/>
      <c r="DZ96" s="50"/>
      <c r="EA96" s="50"/>
      <c r="EB96" s="50"/>
      <c r="EC96" s="50"/>
      <c r="ED96" s="50"/>
      <c r="EE96" s="50"/>
      <c r="EF96" s="50"/>
      <c r="EG96" s="50"/>
      <c r="EH96" s="50"/>
      <c r="EI96" s="50"/>
      <c r="EJ96" s="50"/>
      <c r="EK96" s="50"/>
      <c r="EL96" s="50"/>
      <c r="EM96" s="50"/>
      <c r="EN96" s="50"/>
      <c r="EO96" s="50"/>
      <c r="EP96" s="50"/>
      <c r="EQ96" s="50"/>
      <c r="ER96" s="50"/>
      <c r="ES96" s="50"/>
      <c r="ET96" s="50"/>
      <c r="EU96" s="50"/>
      <c r="EV96" s="50"/>
      <c r="EW96" s="50"/>
      <c r="EX96" s="50"/>
      <c r="EY96" s="50"/>
      <c r="EZ96" s="50"/>
      <c r="FA96" s="50"/>
      <c r="FB96" s="50"/>
      <c r="FC96" s="50"/>
      <c r="FD96" s="50"/>
      <c r="FE96" s="50"/>
      <c r="FF96" s="50"/>
      <c r="FG96" s="50"/>
      <c r="FH96" s="50"/>
      <c r="FI96" s="50"/>
      <c r="FJ96" s="50"/>
      <c r="FK96" s="50"/>
      <c r="FL96" s="50"/>
      <c r="FM96" s="50"/>
      <c r="FN96" s="50"/>
      <c r="FO96" s="50"/>
      <c r="FP96" s="50"/>
      <c r="FQ96" s="50"/>
      <c r="FR96" s="50"/>
      <c r="FS96" s="50"/>
      <c r="FT96" s="50"/>
      <c r="FU96" s="50"/>
      <c r="FV96" s="50"/>
      <c r="FW96" s="50"/>
      <c r="FX96" s="50"/>
      <c r="FY96" s="50"/>
      <c r="FZ96" s="50"/>
      <c r="GA96" s="50"/>
      <c r="GB96" s="50"/>
      <c r="GC96" s="50"/>
      <c r="GD96" s="50"/>
      <c r="GE96" s="50"/>
      <c r="GF96" s="50"/>
      <c r="GG96" s="50"/>
      <c r="GH96" s="50"/>
      <c r="GI96" s="50"/>
      <c r="GJ96" s="50"/>
      <c r="GK96" s="50"/>
      <c r="GL96" s="50"/>
      <c r="GM96" s="50"/>
      <c r="GN96" s="50"/>
      <c r="GO96" s="50"/>
      <c r="GP96" s="50"/>
      <c r="GQ96" s="50"/>
      <c r="GR96" s="50"/>
      <c r="GS96" s="50"/>
      <c r="GT96" s="50"/>
      <c r="GU96" s="50"/>
      <c r="GV96" s="50"/>
      <c r="GW96" s="50"/>
      <c r="GX96" s="50"/>
      <c r="GY96" s="50"/>
      <c r="GZ96" s="50"/>
      <c r="HA96" s="50"/>
      <c r="HB96" s="50"/>
      <c r="HC96" s="50"/>
      <c r="HD96" s="50"/>
      <c r="HE96" s="50"/>
      <c r="HF96" s="50"/>
      <c r="HG96" s="50"/>
      <c r="HH96" s="50"/>
      <c r="HI96" s="50"/>
      <c r="HJ96" s="50"/>
      <c r="HK96" s="50"/>
      <c r="HL96" s="50"/>
      <c r="HM96" s="50"/>
      <c r="HN96" s="50"/>
      <c r="HO96" s="50"/>
      <c r="HP96" s="50"/>
      <c r="HQ96" s="50"/>
      <c r="HR96" s="50"/>
      <c r="HS96" s="50"/>
      <c r="HT96" s="50"/>
      <c r="HU96" s="50"/>
      <c r="HV96" s="50"/>
      <c r="HW96" s="50"/>
      <c r="HX96" s="50"/>
      <c r="HY96" s="50"/>
      <c r="HZ96" s="50"/>
      <c r="IA96" s="50"/>
      <c r="IB96" s="50"/>
      <c r="IC96" s="50"/>
      <c r="ID96" s="50"/>
      <c r="IE96" s="50"/>
      <c r="IF96" s="50"/>
      <c r="IG96" s="50"/>
      <c r="IH96" s="50"/>
      <c r="II96" s="50"/>
      <c r="IJ96" s="50"/>
      <c r="IK96" s="50"/>
      <c r="IL96" s="50"/>
      <c r="IM96" s="50"/>
      <c r="IN96" s="50"/>
    </row>
    <row r="97" spans="1:248" s="621" customFormat="1" ht="166.5" customHeight="1">
      <c r="A97" s="59"/>
      <c r="B97" s="60"/>
      <c r="C97" s="467"/>
      <c r="D97" s="468"/>
      <c r="E97" s="61"/>
      <c r="F97" s="61"/>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c r="BQ97" s="50"/>
      <c r="BR97" s="50"/>
      <c r="BS97" s="50"/>
      <c r="BT97" s="50"/>
      <c r="BU97" s="50"/>
      <c r="BV97" s="50"/>
      <c r="BW97" s="50"/>
      <c r="BX97" s="50"/>
      <c r="BY97" s="50"/>
      <c r="BZ97" s="50"/>
      <c r="CA97" s="50"/>
      <c r="CB97" s="50"/>
      <c r="CC97" s="50"/>
      <c r="CD97" s="50"/>
      <c r="CE97" s="50"/>
      <c r="CF97" s="50"/>
      <c r="CG97" s="50"/>
      <c r="CH97" s="50"/>
      <c r="CI97" s="50"/>
      <c r="CJ97" s="50"/>
      <c r="CK97" s="50"/>
      <c r="CL97" s="50"/>
      <c r="CM97" s="50"/>
      <c r="CN97" s="50"/>
      <c r="CO97" s="50"/>
      <c r="CP97" s="50"/>
      <c r="CQ97" s="50"/>
      <c r="CR97" s="50"/>
      <c r="CS97" s="50"/>
      <c r="CT97" s="50"/>
      <c r="CU97" s="50"/>
      <c r="CV97" s="50"/>
      <c r="CW97" s="50"/>
      <c r="CX97" s="50"/>
      <c r="CY97" s="50"/>
      <c r="CZ97" s="50"/>
      <c r="DA97" s="50"/>
      <c r="DB97" s="50"/>
      <c r="DC97" s="50"/>
      <c r="DD97" s="50"/>
      <c r="DE97" s="50"/>
      <c r="DF97" s="50"/>
      <c r="DG97" s="50"/>
      <c r="DH97" s="50"/>
      <c r="DI97" s="50"/>
      <c r="DJ97" s="50"/>
      <c r="DK97" s="50"/>
      <c r="DL97" s="50"/>
      <c r="DM97" s="50"/>
      <c r="DN97" s="50"/>
      <c r="DO97" s="50"/>
      <c r="DP97" s="50"/>
      <c r="DQ97" s="50"/>
      <c r="DR97" s="50"/>
      <c r="DS97" s="50"/>
      <c r="DT97" s="50"/>
      <c r="DU97" s="50"/>
      <c r="DV97" s="50"/>
      <c r="DW97" s="50"/>
      <c r="DX97" s="50"/>
      <c r="DY97" s="50"/>
      <c r="DZ97" s="50"/>
      <c r="EA97" s="50"/>
      <c r="EB97" s="50"/>
      <c r="EC97" s="50"/>
      <c r="ED97" s="50"/>
      <c r="EE97" s="50"/>
      <c r="EF97" s="50"/>
      <c r="EG97" s="50"/>
      <c r="EH97" s="50"/>
      <c r="EI97" s="50"/>
      <c r="EJ97" s="50"/>
      <c r="EK97" s="50"/>
      <c r="EL97" s="50"/>
      <c r="EM97" s="50"/>
      <c r="EN97" s="50"/>
      <c r="EO97" s="50"/>
      <c r="EP97" s="50"/>
      <c r="EQ97" s="50"/>
      <c r="ER97" s="50"/>
      <c r="ES97" s="50"/>
      <c r="ET97" s="50"/>
      <c r="EU97" s="50"/>
      <c r="EV97" s="50"/>
      <c r="EW97" s="50"/>
      <c r="EX97" s="50"/>
      <c r="EY97" s="50"/>
      <c r="EZ97" s="50"/>
      <c r="FA97" s="50"/>
      <c r="FB97" s="50"/>
      <c r="FC97" s="50"/>
      <c r="FD97" s="50"/>
      <c r="FE97" s="50"/>
      <c r="FF97" s="50"/>
      <c r="FG97" s="50"/>
      <c r="FH97" s="50"/>
      <c r="FI97" s="50"/>
      <c r="FJ97" s="50"/>
      <c r="FK97" s="50"/>
      <c r="FL97" s="50"/>
      <c r="FM97" s="50"/>
      <c r="FN97" s="50"/>
      <c r="FO97" s="50"/>
      <c r="FP97" s="50"/>
      <c r="FQ97" s="50"/>
      <c r="FR97" s="50"/>
      <c r="FS97" s="50"/>
      <c r="FT97" s="50"/>
      <c r="FU97" s="50"/>
      <c r="FV97" s="50"/>
      <c r="FW97" s="50"/>
      <c r="FX97" s="50"/>
      <c r="FY97" s="50"/>
      <c r="FZ97" s="50"/>
      <c r="GA97" s="50"/>
      <c r="GB97" s="50"/>
      <c r="GC97" s="50"/>
      <c r="GD97" s="50"/>
      <c r="GE97" s="50"/>
      <c r="GF97" s="50"/>
      <c r="GG97" s="50"/>
      <c r="GH97" s="50"/>
      <c r="GI97" s="50"/>
      <c r="GJ97" s="50"/>
      <c r="GK97" s="50"/>
      <c r="GL97" s="50"/>
      <c r="GM97" s="50"/>
      <c r="GN97" s="50"/>
      <c r="GO97" s="50"/>
      <c r="GP97" s="50"/>
      <c r="GQ97" s="50"/>
      <c r="GR97" s="50"/>
      <c r="GS97" s="50"/>
      <c r="GT97" s="50"/>
      <c r="GU97" s="50"/>
      <c r="GV97" s="50"/>
      <c r="GW97" s="50"/>
      <c r="GX97" s="50"/>
      <c r="GY97" s="50"/>
      <c r="GZ97" s="50"/>
      <c r="HA97" s="50"/>
      <c r="HB97" s="50"/>
      <c r="HC97" s="50"/>
      <c r="HD97" s="50"/>
      <c r="HE97" s="50"/>
      <c r="HF97" s="50"/>
      <c r="HG97" s="50"/>
      <c r="HH97" s="50"/>
      <c r="HI97" s="50"/>
      <c r="HJ97" s="50"/>
      <c r="HK97" s="50"/>
      <c r="HL97" s="50"/>
      <c r="HM97" s="50"/>
      <c r="HN97" s="50"/>
      <c r="HO97" s="50"/>
      <c r="HP97" s="50"/>
      <c r="HQ97" s="50"/>
      <c r="HR97" s="50"/>
      <c r="HS97" s="50"/>
      <c r="HT97" s="50"/>
      <c r="HU97" s="50"/>
      <c r="HV97" s="50"/>
      <c r="HW97" s="50"/>
      <c r="HX97" s="50"/>
      <c r="HY97" s="50"/>
      <c r="HZ97" s="50"/>
      <c r="IA97" s="50"/>
      <c r="IB97" s="50"/>
      <c r="IC97" s="50"/>
      <c r="ID97" s="50"/>
      <c r="IE97" s="50"/>
      <c r="IF97" s="50"/>
      <c r="IG97" s="50"/>
      <c r="IH97" s="50"/>
      <c r="II97" s="50"/>
      <c r="IJ97" s="50"/>
      <c r="IK97" s="50"/>
      <c r="IL97" s="50"/>
      <c r="IM97" s="50"/>
      <c r="IN97" s="50"/>
    </row>
    <row r="98" spans="1:248" s="621" customFormat="1">
      <c r="A98" s="59"/>
      <c r="B98" s="60"/>
      <c r="C98" s="467"/>
      <c r="D98" s="468"/>
      <c r="E98" s="61"/>
      <c r="F98" s="61"/>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c r="BQ98" s="50"/>
      <c r="BR98" s="50"/>
      <c r="BS98" s="50"/>
      <c r="BT98" s="50"/>
      <c r="BU98" s="50"/>
      <c r="BV98" s="50"/>
      <c r="BW98" s="50"/>
      <c r="BX98" s="50"/>
      <c r="BY98" s="50"/>
      <c r="BZ98" s="50"/>
      <c r="CA98" s="50"/>
      <c r="CB98" s="50"/>
      <c r="CC98" s="50"/>
      <c r="CD98" s="50"/>
      <c r="CE98" s="50"/>
      <c r="CF98" s="50"/>
      <c r="CG98" s="50"/>
      <c r="CH98" s="50"/>
      <c r="CI98" s="50"/>
      <c r="CJ98" s="50"/>
      <c r="CK98" s="50"/>
      <c r="CL98" s="50"/>
      <c r="CM98" s="50"/>
      <c r="CN98" s="50"/>
      <c r="CO98" s="50"/>
      <c r="CP98" s="50"/>
      <c r="CQ98" s="50"/>
      <c r="CR98" s="50"/>
      <c r="CS98" s="50"/>
      <c r="CT98" s="50"/>
      <c r="CU98" s="50"/>
      <c r="CV98" s="50"/>
      <c r="CW98" s="50"/>
      <c r="CX98" s="50"/>
      <c r="CY98" s="50"/>
      <c r="CZ98" s="50"/>
      <c r="DA98" s="50"/>
      <c r="DB98" s="50"/>
      <c r="DC98" s="50"/>
      <c r="DD98" s="50"/>
      <c r="DE98" s="50"/>
      <c r="DF98" s="50"/>
      <c r="DG98" s="50"/>
      <c r="DH98" s="50"/>
      <c r="DI98" s="50"/>
      <c r="DJ98" s="50"/>
      <c r="DK98" s="50"/>
      <c r="DL98" s="50"/>
      <c r="DM98" s="50"/>
      <c r="DN98" s="50"/>
      <c r="DO98" s="50"/>
      <c r="DP98" s="50"/>
      <c r="DQ98" s="50"/>
      <c r="DR98" s="50"/>
      <c r="DS98" s="50"/>
      <c r="DT98" s="50"/>
      <c r="DU98" s="50"/>
      <c r="DV98" s="50"/>
      <c r="DW98" s="50"/>
      <c r="DX98" s="50"/>
      <c r="DY98" s="50"/>
      <c r="DZ98" s="50"/>
      <c r="EA98" s="50"/>
      <c r="EB98" s="50"/>
      <c r="EC98" s="50"/>
      <c r="ED98" s="50"/>
      <c r="EE98" s="50"/>
      <c r="EF98" s="50"/>
      <c r="EG98" s="50"/>
      <c r="EH98" s="50"/>
      <c r="EI98" s="50"/>
      <c r="EJ98" s="50"/>
      <c r="EK98" s="50"/>
      <c r="EL98" s="50"/>
      <c r="EM98" s="50"/>
      <c r="EN98" s="50"/>
      <c r="EO98" s="50"/>
      <c r="EP98" s="50"/>
      <c r="EQ98" s="50"/>
      <c r="ER98" s="50"/>
      <c r="ES98" s="50"/>
      <c r="ET98" s="50"/>
      <c r="EU98" s="50"/>
      <c r="EV98" s="50"/>
      <c r="EW98" s="50"/>
      <c r="EX98" s="50"/>
      <c r="EY98" s="50"/>
      <c r="EZ98" s="50"/>
      <c r="FA98" s="50"/>
      <c r="FB98" s="50"/>
      <c r="FC98" s="50"/>
      <c r="FD98" s="50"/>
      <c r="FE98" s="50"/>
      <c r="FF98" s="50"/>
      <c r="FG98" s="50"/>
      <c r="FH98" s="50"/>
      <c r="FI98" s="50"/>
      <c r="FJ98" s="50"/>
      <c r="FK98" s="50"/>
      <c r="FL98" s="50"/>
      <c r="FM98" s="50"/>
      <c r="FN98" s="50"/>
      <c r="FO98" s="50"/>
      <c r="FP98" s="50"/>
      <c r="FQ98" s="50"/>
      <c r="FR98" s="50"/>
      <c r="FS98" s="50"/>
      <c r="FT98" s="50"/>
      <c r="FU98" s="50"/>
      <c r="FV98" s="50"/>
      <c r="FW98" s="50"/>
      <c r="FX98" s="50"/>
      <c r="FY98" s="50"/>
      <c r="FZ98" s="50"/>
      <c r="GA98" s="50"/>
      <c r="GB98" s="50"/>
      <c r="GC98" s="50"/>
      <c r="GD98" s="50"/>
      <c r="GE98" s="50"/>
      <c r="GF98" s="50"/>
      <c r="GG98" s="50"/>
      <c r="GH98" s="50"/>
      <c r="GI98" s="50"/>
      <c r="GJ98" s="50"/>
      <c r="GK98" s="50"/>
      <c r="GL98" s="50"/>
      <c r="GM98" s="50"/>
      <c r="GN98" s="50"/>
      <c r="GO98" s="50"/>
      <c r="GP98" s="50"/>
      <c r="GQ98" s="50"/>
      <c r="GR98" s="50"/>
      <c r="GS98" s="50"/>
      <c r="GT98" s="50"/>
      <c r="GU98" s="50"/>
      <c r="GV98" s="50"/>
      <c r="GW98" s="50"/>
      <c r="GX98" s="50"/>
      <c r="GY98" s="50"/>
      <c r="GZ98" s="50"/>
      <c r="HA98" s="50"/>
      <c r="HB98" s="50"/>
      <c r="HC98" s="50"/>
      <c r="HD98" s="50"/>
      <c r="HE98" s="50"/>
      <c r="HF98" s="50"/>
      <c r="HG98" s="50"/>
      <c r="HH98" s="50"/>
      <c r="HI98" s="50"/>
      <c r="HJ98" s="50"/>
      <c r="HK98" s="50"/>
      <c r="HL98" s="50"/>
      <c r="HM98" s="50"/>
      <c r="HN98" s="50"/>
      <c r="HO98" s="50"/>
      <c r="HP98" s="50"/>
      <c r="HQ98" s="50"/>
      <c r="HR98" s="50"/>
      <c r="HS98" s="50"/>
      <c r="HT98" s="50"/>
      <c r="HU98" s="50"/>
      <c r="HV98" s="50"/>
      <c r="HW98" s="50"/>
      <c r="HX98" s="50"/>
      <c r="HY98" s="50"/>
      <c r="HZ98" s="50"/>
      <c r="IA98" s="50"/>
      <c r="IB98" s="50"/>
      <c r="IC98" s="50"/>
      <c r="ID98" s="50"/>
      <c r="IE98" s="50"/>
      <c r="IF98" s="50"/>
      <c r="IG98" s="50"/>
      <c r="IH98" s="50"/>
      <c r="II98" s="50"/>
      <c r="IJ98" s="50"/>
      <c r="IK98" s="50"/>
      <c r="IL98" s="50"/>
      <c r="IM98" s="50"/>
      <c r="IN98" s="50"/>
    </row>
    <row r="99" spans="1:248" s="621" customFormat="1" ht="78" customHeight="1">
      <c r="A99" s="59"/>
      <c r="B99" s="60"/>
      <c r="C99" s="467"/>
      <c r="D99" s="468"/>
      <c r="E99" s="61"/>
      <c r="F99" s="61"/>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c r="BQ99" s="50"/>
      <c r="BR99" s="50"/>
      <c r="BS99" s="50"/>
      <c r="BT99" s="50"/>
      <c r="BU99" s="50"/>
      <c r="BV99" s="50"/>
      <c r="BW99" s="50"/>
      <c r="BX99" s="50"/>
      <c r="BY99" s="50"/>
      <c r="BZ99" s="50"/>
      <c r="CA99" s="50"/>
      <c r="CB99" s="50"/>
      <c r="CC99" s="50"/>
      <c r="CD99" s="50"/>
      <c r="CE99" s="50"/>
      <c r="CF99" s="50"/>
      <c r="CG99" s="50"/>
      <c r="CH99" s="50"/>
      <c r="CI99" s="50"/>
      <c r="CJ99" s="50"/>
      <c r="CK99" s="50"/>
      <c r="CL99" s="50"/>
      <c r="CM99" s="50"/>
      <c r="CN99" s="50"/>
      <c r="CO99" s="50"/>
      <c r="CP99" s="50"/>
      <c r="CQ99" s="50"/>
      <c r="CR99" s="50"/>
      <c r="CS99" s="50"/>
      <c r="CT99" s="50"/>
      <c r="CU99" s="50"/>
      <c r="CV99" s="50"/>
      <c r="CW99" s="50"/>
      <c r="CX99" s="50"/>
      <c r="CY99" s="50"/>
      <c r="CZ99" s="50"/>
      <c r="DA99" s="50"/>
      <c r="DB99" s="50"/>
      <c r="DC99" s="50"/>
      <c r="DD99" s="50"/>
      <c r="DE99" s="50"/>
      <c r="DF99" s="50"/>
      <c r="DG99" s="50"/>
      <c r="DH99" s="50"/>
      <c r="DI99" s="50"/>
      <c r="DJ99" s="50"/>
      <c r="DK99" s="50"/>
      <c r="DL99" s="50"/>
      <c r="DM99" s="50"/>
      <c r="DN99" s="50"/>
      <c r="DO99" s="50"/>
      <c r="DP99" s="50"/>
      <c r="DQ99" s="50"/>
      <c r="DR99" s="50"/>
      <c r="DS99" s="50"/>
      <c r="DT99" s="50"/>
      <c r="DU99" s="50"/>
      <c r="DV99" s="50"/>
      <c r="DW99" s="50"/>
      <c r="DX99" s="50"/>
      <c r="DY99" s="50"/>
      <c r="DZ99" s="50"/>
      <c r="EA99" s="50"/>
      <c r="EB99" s="50"/>
      <c r="EC99" s="50"/>
      <c r="ED99" s="50"/>
      <c r="EE99" s="50"/>
      <c r="EF99" s="50"/>
      <c r="EG99" s="50"/>
      <c r="EH99" s="50"/>
      <c r="EI99" s="50"/>
      <c r="EJ99" s="50"/>
      <c r="EK99" s="50"/>
      <c r="EL99" s="50"/>
      <c r="EM99" s="50"/>
      <c r="EN99" s="50"/>
      <c r="EO99" s="50"/>
      <c r="EP99" s="50"/>
      <c r="EQ99" s="50"/>
      <c r="ER99" s="50"/>
      <c r="ES99" s="50"/>
      <c r="ET99" s="50"/>
      <c r="EU99" s="50"/>
      <c r="EV99" s="50"/>
      <c r="EW99" s="50"/>
      <c r="EX99" s="50"/>
      <c r="EY99" s="50"/>
      <c r="EZ99" s="50"/>
      <c r="FA99" s="50"/>
      <c r="FB99" s="50"/>
      <c r="FC99" s="50"/>
      <c r="FD99" s="50"/>
      <c r="FE99" s="50"/>
      <c r="FF99" s="50"/>
      <c r="FG99" s="50"/>
      <c r="FH99" s="50"/>
      <c r="FI99" s="50"/>
      <c r="FJ99" s="50"/>
      <c r="FK99" s="50"/>
      <c r="FL99" s="50"/>
      <c r="FM99" s="50"/>
      <c r="FN99" s="50"/>
      <c r="FO99" s="50"/>
      <c r="FP99" s="50"/>
      <c r="FQ99" s="50"/>
      <c r="FR99" s="50"/>
      <c r="FS99" s="50"/>
      <c r="FT99" s="50"/>
      <c r="FU99" s="50"/>
      <c r="FV99" s="50"/>
      <c r="FW99" s="50"/>
      <c r="FX99" s="50"/>
      <c r="FY99" s="50"/>
      <c r="FZ99" s="50"/>
      <c r="GA99" s="50"/>
      <c r="GB99" s="50"/>
      <c r="GC99" s="50"/>
      <c r="GD99" s="50"/>
      <c r="GE99" s="50"/>
      <c r="GF99" s="50"/>
      <c r="GG99" s="50"/>
      <c r="GH99" s="50"/>
      <c r="GI99" s="50"/>
      <c r="GJ99" s="50"/>
      <c r="GK99" s="50"/>
      <c r="GL99" s="50"/>
      <c r="GM99" s="50"/>
      <c r="GN99" s="50"/>
      <c r="GO99" s="50"/>
      <c r="GP99" s="50"/>
      <c r="GQ99" s="50"/>
      <c r="GR99" s="50"/>
      <c r="GS99" s="50"/>
      <c r="GT99" s="50"/>
      <c r="GU99" s="50"/>
      <c r="GV99" s="50"/>
      <c r="GW99" s="50"/>
      <c r="GX99" s="50"/>
      <c r="GY99" s="50"/>
      <c r="GZ99" s="50"/>
      <c r="HA99" s="50"/>
      <c r="HB99" s="50"/>
      <c r="HC99" s="50"/>
      <c r="HD99" s="50"/>
      <c r="HE99" s="50"/>
      <c r="HF99" s="50"/>
      <c r="HG99" s="50"/>
      <c r="HH99" s="50"/>
      <c r="HI99" s="50"/>
      <c r="HJ99" s="50"/>
      <c r="HK99" s="50"/>
      <c r="HL99" s="50"/>
      <c r="HM99" s="50"/>
      <c r="HN99" s="50"/>
      <c r="HO99" s="50"/>
      <c r="HP99" s="50"/>
      <c r="HQ99" s="50"/>
      <c r="HR99" s="50"/>
      <c r="HS99" s="50"/>
      <c r="HT99" s="50"/>
      <c r="HU99" s="50"/>
      <c r="HV99" s="50"/>
      <c r="HW99" s="50"/>
      <c r="HX99" s="50"/>
      <c r="HY99" s="50"/>
      <c r="HZ99" s="50"/>
      <c r="IA99" s="50"/>
      <c r="IB99" s="50"/>
      <c r="IC99" s="50"/>
      <c r="ID99" s="50"/>
      <c r="IE99" s="50"/>
      <c r="IF99" s="50"/>
      <c r="IG99" s="50"/>
      <c r="IH99" s="50"/>
      <c r="II99" s="50"/>
      <c r="IJ99" s="50"/>
      <c r="IK99" s="50"/>
      <c r="IL99" s="50"/>
      <c r="IM99" s="50"/>
      <c r="IN99" s="50"/>
    </row>
    <row r="100" spans="1:248" s="621" customFormat="1">
      <c r="A100" s="59"/>
      <c r="B100" s="60"/>
      <c r="C100" s="467"/>
      <c r="D100" s="468"/>
      <c r="E100" s="61"/>
      <c r="F100" s="61"/>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c r="BQ100" s="50"/>
      <c r="BR100" s="50"/>
      <c r="BS100" s="50"/>
      <c r="BT100" s="50"/>
      <c r="BU100" s="50"/>
      <c r="BV100" s="50"/>
      <c r="BW100" s="50"/>
      <c r="BX100" s="50"/>
      <c r="BY100" s="50"/>
      <c r="BZ100" s="50"/>
      <c r="CA100" s="50"/>
      <c r="CB100" s="50"/>
      <c r="CC100" s="50"/>
      <c r="CD100" s="50"/>
      <c r="CE100" s="50"/>
      <c r="CF100" s="50"/>
      <c r="CG100" s="50"/>
      <c r="CH100" s="50"/>
      <c r="CI100" s="50"/>
      <c r="CJ100" s="50"/>
      <c r="CK100" s="50"/>
      <c r="CL100" s="50"/>
      <c r="CM100" s="50"/>
      <c r="CN100" s="50"/>
      <c r="CO100" s="50"/>
      <c r="CP100" s="50"/>
      <c r="CQ100" s="50"/>
      <c r="CR100" s="50"/>
      <c r="CS100" s="50"/>
      <c r="CT100" s="50"/>
      <c r="CU100" s="50"/>
      <c r="CV100" s="50"/>
      <c r="CW100" s="50"/>
      <c r="CX100" s="50"/>
      <c r="CY100" s="50"/>
      <c r="CZ100" s="50"/>
      <c r="DA100" s="50"/>
      <c r="DB100" s="50"/>
      <c r="DC100" s="50"/>
      <c r="DD100" s="50"/>
      <c r="DE100" s="50"/>
      <c r="DF100" s="50"/>
      <c r="DG100" s="50"/>
      <c r="DH100" s="50"/>
      <c r="DI100" s="50"/>
      <c r="DJ100" s="50"/>
      <c r="DK100" s="50"/>
      <c r="DL100" s="50"/>
      <c r="DM100" s="50"/>
      <c r="DN100" s="50"/>
      <c r="DO100" s="50"/>
      <c r="DP100" s="50"/>
      <c r="DQ100" s="50"/>
      <c r="DR100" s="50"/>
      <c r="DS100" s="50"/>
      <c r="DT100" s="50"/>
      <c r="DU100" s="50"/>
      <c r="DV100" s="50"/>
      <c r="DW100" s="50"/>
      <c r="DX100" s="50"/>
      <c r="DY100" s="50"/>
      <c r="DZ100" s="50"/>
      <c r="EA100" s="50"/>
      <c r="EB100" s="50"/>
      <c r="EC100" s="50"/>
      <c r="ED100" s="50"/>
      <c r="EE100" s="50"/>
      <c r="EF100" s="50"/>
      <c r="EG100" s="50"/>
      <c r="EH100" s="50"/>
      <c r="EI100" s="50"/>
      <c r="EJ100" s="50"/>
      <c r="EK100" s="50"/>
      <c r="EL100" s="50"/>
      <c r="EM100" s="50"/>
      <c r="EN100" s="50"/>
      <c r="EO100" s="50"/>
      <c r="EP100" s="50"/>
      <c r="EQ100" s="50"/>
      <c r="ER100" s="50"/>
      <c r="ES100" s="50"/>
      <c r="ET100" s="50"/>
      <c r="EU100" s="50"/>
      <c r="EV100" s="50"/>
      <c r="EW100" s="50"/>
      <c r="EX100" s="50"/>
      <c r="EY100" s="50"/>
      <c r="EZ100" s="50"/>
      <c r="FA100" s="50"/>
      <c r="FB100" s="50"/>
      <c r="FC100" s="50"/>
      <c r="FD100" s="50"/>
      <c r="FE100" s="50"/>
      <c r="FF100" s="50"/>
      <c r="FG100" s="50"/>
      <c r="FH100" s="50"/>
      <c r="FI100" s="50"/>
      <c r="FJ100" s="50"/>
      <c r="FK100" s="50"/>
      <c r="FL100" s="50"/>
      <c r="FM100" s="50"/>
      <c r="FN100" s="50"/>
      <c r="FO100" s="50"/>
      <c r="FP100" s="50"/>
      <c r="FQ100" s="50"/>
      <c r="FR100" s="50"/>
      <c r="FS100" s="50"/>
      <c r="FT100" s="50"/>
      <c r="FU100" s="50"/>
      <c r="FV100" s="50"/>
      <c r="FW100" s="50"/>
      <c r="FX100" s="50"/>
      <c r="FY100" s="50"/>
      <c r="FZ100" s="50"/>
      <c r="GA100" s="50"/>
      <c r="GB100" s="50"/>
      <c r="GC100" s="50"/>
      <c r="GD100" s="50"/>
      <c r="GE100" s="50"/>
      <c r="GF100" s="50"/>
      <c r="GG100" s="50"/>
      <c r="GH100" s="50"/>
      <c r="GI100" s="50"/>
      <c r="GJ100" s="50"/>
      <c r="GK100" s="50"/>
      <c r="GL100" s="50"/>
      <c r="GM100" s="50"/>
      <c r="GN100" s="50"/>
      <c r="GO100" s="50"/>
      <c r="GP100" s="50"/>
      <c r="GQ100" s="50"/>
      <c r="GR100" s="50"/>
      <c r="GS100" s="50"/>
      <c r="GT100" s="50"/>
      <c r="GU100" s="50"/>
      <c r="GV100" s="50"/>
      <c r="GW100" s="50"/>
      <c r="GX100" s="50"/>
      <c r="GY100" s="50"/>
      <c r="GZ100" s="50"/>
      <c r="HA100" s="50"/>
      <c r="HB100" s="50"/>
      <c r="HC100" s="50"/>
      <c r="HD100" s="50"/>
      <c r="HE100" s="50"/>
      <c r="HF100" s="50"/>
      <c r="HG100" s="50"/>
      <c r="HH100" s="50"/>
      <c r="HI100" s="50"/>
      <c r="HJ100" s="50"/>
      <c r="HK100" s="50"/>
      <c r="HL100" s="50"/>
      <c r="HM100" s="50"/>
      <c r="HN100" s="50"/>
      <c r="HO100" s="50"/>
      <c r="HP100" s="50"/>
      <c r="HQ100" s="50"/>
      <c r="HR100" s="50"/>
      <c r="HS100" s="50"/>
      <c r="HT100" s="50"/>
      <c r="HU100" s="50"/>
      <c r="HV100" s="50"/>
      <c r="HW100" s="50"/>
      <c r="HX100" s="50"/>
      <c r="HY100" s="50"/>
      <c r="HZ100" s="50"/>
      <c r="IA100" s="50"/>
      <c r="IB100" s="50"/>
      <c r="IC100" s="50"/>
      <c r="ID100" s="50"/>
      <c r="IE100" s="50"/>
      <c r="IF100" s="50"/>
      <c r="IG100" s="50"/>
      <c r="IH100" s="50"/>
      <c r="II100" s="50"/>
      <c r="IJ100" s="50"/>
      <c r="IK100" s="50"/>
      <c r="IL100" s="50"/>
      <c r="IM100" s="50"/>
      <c r="IN100" s="50"/>
    </row>
    <row r="101" spans="1:248" s="621" customFormat="1" ht="78" customHeight="1">
      <c r="A101" s="59"/>
      <c r="B101" s="60"/>
      <c r="C101" s="467"/>
      <c r="D101" s="468"/>
      <c r="E101" s="61"/>
      <c r="F101" s="61"/>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0"/>
      <c r="CA101" s="50"/>
      <c r="CB101" s="50"/>
      <c r="CC101" s="50"/>
      <c r="CD101" s="50"/>
      <c r="CE101" s="50"/>
      <c r="CF101" s="50"/>
      <c r="CG101" s="50"/>
      <c r="CH101" s="50"/>
      <c r="CI101" s="50"/>
      <c r="CJ101" s="50"/>
      <c r="CK101" s="50"/>
      <c r="CL101" s="50"/>
      <c r="CM101" s="50"/>
      <c r="CN101" s="50"/>
      <c r="CO101" s="50"/>
      <c r="CP101" s="50"/>
      <c r="CQ101" s="50"/>
      <c r="CR101" s="50"/>
      <c r="CS101" s="50"/>
      <c r="CT101" s="50"/>
      <c r="CU101" s="50"/>
      <c r="CV101" s="50"/>
      <c r="CW101" s="50"/>
      <c r="CX101" s="50"/>
      <c r="CY101" s="50"/>
      <c r="CZ101" s="50"/>
      <c r="DA101" s="50"/>
      <c r="DB101" s="50"/>
      <c r="DC101" s="50"/>
      <c r="DD101" s="50"/>
      <c r="DE101" s="50"/>
      <c r="DF101" s="50"/>
      <c r="DG101" s="50"/>
      <c r="DH101" s="50"/>
      <c r="DI101" s="50"/>
      <c r="DJ101" s="50"/>
      <c r="DK101" s="50"/>
      <c r="DL101" s="50"/>
      <c r="DM101" s="50"/>
      <c r="DN101" s="50"/>
      <c r="DO101" s="50"/>
      <c r="DP101" s="50"/>
      <c r="DQ101" s="50"/>
      <c r="DR101" s="50"/>
      <c r="DS101" s="50"/>
      <c r="DT101" s="50"/>
      <c r="DU101" s="50"/>
      <c r="DV101" s="50"/>
      <c r="DW101" s="50"/>
      <c r="DX101" s="50"/>
      <c r="DY101" s="50"/>
      <c r="DZ101" s="50"/>
      <c r="EA101" s="50"/>
      <c r="EB101" s="50"/>
      <c r="EC101" s="50"/>
      <c r="ED101" s="50"/>
      <c r="EE101" s="50"/>
      <c r="EF101" s="50"/>
      <c r="EG101" s="50"/>
      <c r="EH101" s="50"/>
      <c r="EI101" s="50"/>
      <c r="EJ101" s="50"/>
      <c r="EK101" s="50"/>
      <c r="EL101" s="50"/>
      <c r="EM101" s="50"/>
      <c r="EN101" s="50"/>
      <c r="EO101" s="50"/>
      <c r="EP101" s="50"/>
      <c r="EQ101" s="50"/>
      <c r="ER101" s="50"/>
      <c r="ES101" s="50"/>
      <c r="ET101" s="50"/>
      <c r="EU101" s="50"/>
      <c r="EV101" s="50"/>
      <c r="EW101" s="50"/>
      <c r="EX101" s="50"/>
      <c r="EY101" s="50"/>
      <c r="EZ101" s="50"/>
      <c r="FA101" s="50"/>
      <c r="FB101" s="50"/>
      <c r="FC101" s="50"/>
      <c r="FD101" s="50"/>
      <c r="FE101" s="50"/>
      <c r="FF101" s="50"/>
      <c r="FG101" s="50"/>
      <c r="FH101" s="50"/>
      <c r="FI101" s="50"/>
      <c r="FJ101" s="50"/>
      <c r="FK101" s="50"/>
      <c r="FL101" s="50"/>
      <c r="FM101" s="50"/>
      <c r="FN101" s="50"/>
      <c r="FO101" s="50"/>
      <c r="FP101" s="50"/>
      <c r="FQ101" s="50"/>
      <c r="FR101" s="50"/>
      <c r="FS101" s="50"/>
      <c r="FT101" s="50"/>
      <c r="FU101" s="50"/>
      <c r="FV101" s="50"/>
      <c r="FW101" s="50"/>
      <c r="FX101" s="50"/>
      <c r="FY101" s="50"/>
      <c r="FZ101" s="50"/>
      <c r="GA101" s="50"/>
      <c r="GB101" s="50"/>
      <c r="GC101" s="50"/>
      <c r="GD101" s="50"/>
      <c r="GE101" s="50"/>
      <c r="GF101" s="50"/>
      <c r="GG101" s="50"/>
      <c r="GH101" s="50"/>
      <c r="GI101" s="50"/>
      <c r="GJ101" s="50"/>
      <c r="GK101" s="50"/>
      <c r="GL101" s="50"/>
      <c r="GM101" s="50"/>
      <c r="GN101" s="50"/>
      <c r="GO101" s="50"/>
      <c r="GP101" s="50"/>
      <c r="GQ101" s="50"/>
      <c r="GR101" s="50"/>
      <c r="GS101" s="50"/>
      <c r="GT101" s="50"/>
      <c r="GU101" s="50"/>
      <c r="GV101" s="50"/>
      <c r="GW101" s="50"/>
      <c r="GX101" s="50"/>
      <c r="GY101" s="50"/>
      <c r="GZ101" s="50"/>
      <c r="HA101" s="50"/>
      <c r="HB101" s="50"/>
      <c r="HC101" s="50"/>
      <c r="HD101" s="50"/>
      <c r="HE101" s="50"/>
      <c r="HF101" s="50"/>
      <c r="HG101" s="50"/>
      <c r="HH101" s="50"/>
      <c r="HI101" s="50"/>
      <c r="HJ101" s="50"/>
      <c r="HK101" s="50"/>
      <c r="HL101" s="50"/>
      <c r="HM101" s="50"/>
      <c r="HN101" s="50"/>
      <c r="HO101" s="50"/>
      <c r="HP101" s="50"/>
      <c r="HQ101" s="50"/>
      <c r="HR101" s="50"/>
      <c r="HS101" s="50"/>
      <c r="HT101" s="50"/>
      <c r="HU101" s="50"/>
      <c r="HV101" s="50"/>
      <c r="HW101" s="50"/>
      <c r="HX101" s="50"/>
      <c r="HY101" s="50"/>
      <c r="HZ101" s="50"/>
      <c r="IA101" s="50"/>
      <c r="IB101" s="50"/>
      <c r="IC101" s="50"/>
      <c r="ID101" s="50"/>
      <c r="IE101" s="50"/>
      <c r="IF101" s="50"/>
      <c r="IG101" s="50"/>
      <c r="IH101" s="50"/>
      <c r="II101" s="50"/>
      <c r="IJ101" s="50"/>
      <c r="IK101" s="50"/>
      <c r="IL101" s="50"/>
      <c r="IM101" s="50"/>
      <c r="IN101" s="50"/>
    </row>
    <row r="102" spans="1:248" s="621" customFormat="1">
      <c r="A102" s="59"/>
      <c r="B102" s="60"/>
      <c r="C102" s="467"/>
      <c r="D102" s="468"/>
      <c r="E102" s="61"/>
      <c r="F102" s="61"/>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c r="BQ102" s="50"/>
      <c r="BR102" s="50"/>
      <c r="BS102" s="50"/>
      <c r="BT102" s="50"/>
      <c r="BU102" s="50"/>
      <c r="BV102" s="50"/>
      <c r="BW102" s="50"/>
      <c r="BX102" s="50"/>
      <c r="BY102" s="50"/>
      <c r="BZ102" s="50"/>
      <c r="CA102" s="50"/>
      <c r="CB102" s="50"/>
      <c r="CC102" s="50"/>
      <c r="CD102" s="50"/>
      <c r="CE102" s="50"/>
      <c r="CF102" s="50"/>
      <c r="CG102" s="50"/>
      <c r="CH102" s="50"/>
      <c r="CI102" s="50"/>
      <c r="CJ102" s="50"/>
      <c r="CK102" s="50"/>
      <c r="CL102" s="50"/>
      <c r="CM102" s="50"/>
      <c r="CN102" s="50"/>
      <c r="CO102" s="50"/>
      <c r="CP102" s="50"/>
      <c r="CQ102" s="50"/>
      <c r="CR102" s="50"/>
      <c r="CS102" s="50"/>
      <c r="CT102" s="50"/>
      <c r="CU102" s="50"/>
      <c r="CV102" s="50"/>
      <c r="CW102" s="50"/>
      <c r="CX102" s="50"/>
      <c r="CY102" s="50"/>
      <c r="CZ102" s="50"/>
      <c r="DA102" s="50"/>
      <c r="DB102" s="50"/>
      <c r="DC102" s="50"/>
      <c r="DD102" s="50"/>
      <c r="DE102" s="50"/>
      <c r="DF102" s="50"/>
      <c r="DG102" s="50"/>
      <c r="DH102" s="50"/>
      <c r="DI102" s="50"/>
      <c r="DJ102" s="50"/>
      <c r="DK102" s="50"/>
      <c r="DL102" s="50"/>
      <c r="DM102" s="50"/>
      <c r="DN102" s="50"/>
      <c r="DO102" s="50"/>
      <c r="DP102" s="50"/>
      <c r="DQ102" s="50"/>
      <c r="DR102" s="50"/>
      <c r="DS102" s="50"/>
      <c r="DT102" s="50"/>
      <c r="DU102" s="50"/>
      <c r="DV102" s="50"/>
      <c r="DW102" s="50"/>
      <c r="DX102" s="50"/>
      <c r="DY102" s="50"/>
      <c r="DZ102" s="50"/>
      <c r="EA102" s="50"/>
      <c r="EB102" s="50"/>
      <c r="EC102" s="50"/>
      <c r="ED102" s="50"/>
      <c r="EE102" s="50"/>
      <c r="EF102" s="50"/>
      <c r="EG102" s="50"/>
      <c r="EH102" s="50"/>
      <c r="EI102" s="50"/>
      <c r="EJ102" s="50"/>
      <c r="EK102" s="50"/>
      <c r="EL102" s="50"/>
      <c r="EM102" s="50"/>
      <c r="EN102" s="50"/>
      <c r="EO102" s="50"/>
      <c r="EP102" s="50"/>
      <c r="EQ102" s="50"/>
      <c r="ER102" s="50"/>
      <c r="ES102" s="50"/>
      <c r="ET102" s="50"/>
      <c r="EU102" s="50"/>
      <c r="EV102" s="50"/>
      <c r="EW102" s="50"/>
      <c r="EX102" s="50"/>
      <c r="EY102" s="50"/>
      <c r="EZ102" s="50"/>
      <c r="FA102" s="50"/>
      <c r="FB102" s="50"/>
      <c r="FC102" s="50"/>
      <c r="FD102" s="50"/>
      <c r="FE102" s="50"/>
      <c r="FF102" s="50"/>
      <c r="FG102" s="50"/>
      <c r="FH102" s="50"/>
      <c r="FI102" s="50"/>
      <c r="FJ102" s="50"/>
      <c r="FK102" s="50"/>
      <c r="FL102" s="50"/>
      <c r="FM102" s="50"/>
      <c r="FN102" s="50"/>
      <c r="FO102" s="50"/>
      <c r="FP102" s="50"/>
      <c r="FQ102" s="50"/>
      <c r="FR102" s="50"/>
      <c r="FS102" s="50"/>
      <c r="FT102" s="50"/>
      <c r="FU102" s="50"/>
      <c r="FV102" s="50"/>
      <c r="FW102" s="50"/>
      <c r="FX102" s="50"/>
      <c r="FY102" s="50"/>
      <c r="FZ102" s="50"/>
      <c r="GA102" s="50"/>
      <c r="GB102" s="50"/>
      <c r="GC102" s="50"/>
      <c r="GD102" s="50"/>
      <c r="GE102" s="50"/>
      <c r="GF102" s="50"/>
      <c r="GG102" s="50"/>
      <c r="GH102" s="50"/>
      <c r="GI102" s="50"/>
      <c r="GJ102" s="50"/>
      <c r="GK102" s="50"/>
      <c r="GL102" s="50"/>
      <c r="GM102" s="50"/>
      <c r="GN102" s="50"/>
      <c r="GO102" s="50"/>
      <c r="GP102" s="50"/>
      <c r="GQ102" s="50"/>
      <c r="GR102" s="50"/>
      <c r="GS102" s="50"/>
      <c r="GT102" s="50"/>
      <c r="GU102" s="50"/>
      <c r="GV102" s="50"/>
      <c r="GW102" s="50"/>
      <c r="GX102" s="50"/>
      <c r="GY102" s="50"/>
      <c r="GZ102" s="50"/>
      <c r="HA102" s="50"/>
      <c r="HB102" s="50"/>
      <c r="HC102" s="50"/>
      <c r="HD102" s="50"/>
      <c r="HE102" s="50"/>
      <c r="HF102" s="50"/>
      <c r="HG102" s="50"/>
      <c r="HH102" s="50"/>
      <c r="HI102" s="50"/>
      <c r="HJ102" s="50"/>
      <c r="HK102" s="50"/>
      <c r="HL102" s="50"/>
      <c r="HM102" s="50"/>
      <c r="HN102" s="50"/>
      <c r="HO102" s="50"/>
      <c r="HP102" s="50"/>
      <c r="HQ102" s="50"/>
      <c r="HR102" s="50"/>
      <c r="HS102" s="50"/>
      <c r="HT102" s="50"/>
      <c r="HU102" s="50"/>
      <c r="HV102" s="50"/>
      <c r="HW102" s="50"/>
      <c r="HX102" s="50"/>
      <c r="HY102" s="50"/>
      <c r="HZ102" s="50"/>
      <c r="IA102" s="50"/>
      <c r="IB102" s="50"/>
      <c r="IC102" s="50"/>
      <c r="ID102" s="50"/>
      <c r="IE102" s="50"/>
      <c r="IF102" s="50"/>
      <c r="IG102" s="50"/>
      <c r="IH102" s="50"/>
      <c r="II102" s="50"/>
      <c r="IJ102" s="50"/>
      <c r="IK102" s="50"/>
      <c r="IL102" s="50"/>
      <c r="IM102" s="50"/>
      <c r="IN102" s="50"/>
    </row>
    <row r="103" spans="1:248" s="621" customFormat="1">
      <c r="A103" s="59"/>
      <c r="B103" s="60"/>
      <c r="C103" s="467"/>
      <c r="D103" s="468"/>
      <c r="E103" s="61"/>
      <c r="F103" s="61"/>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c r="BQ103" s="50"/>
      <c r="BR103" s="50"/>
      <c r="BS103" s="50"/>
      <c r="BT103" s="50"/>
      <c r="BU103" s="50"/>
      <c r="BV103" s="50"/>
      <c r="BW103" s="50"/>
      <c r="BX103" s="50"/>
      <c r="BY103" s="50"/>
      <c r="BZ103" s="50"/>
      <c r="CA103" s="50"/>
      <c r="CB103" s="50"/>
      <c r="CC103" s="50"/>
      <c r="CD103" s="50"/>
      <c r="CE103" s="50"/>
      <c r="CF103" s="50"/>
      <c r="CG103" s="50"/>
      <c r="CH103" s="50"/>
      <c r="CI103" s="50"/>
      <c r="CJ103" s="50"/>
      <c r="CK103" s="50"/>
      <c r="CL103" s="50"/>
      <c r="CM103" s="50"/>
      <c r="CN103" s="50"/>
      <c r="CO103" s="50"/>
      <c r="CP103" s="50"/>
      <c r="CQ103" s="50"/>
      <c r="CR103" s="50"/>
      <c r="CS103" s="50"/>
      <c r="CT103" s="50"/>
      <c r="CU103" s="50"/>
      <c r="CV103" s="50"/>
      <c r="CW103" s="50"/>
      <c r="CX103" s="50"/>
      <c r="CY103" s="50"/>
      <c r="CZ103" s="50"/>
      <c r="DA103" s="50"/>
      <c r="DB103" s="50"/>
      <c r="DC103" s="50"/>
      <c r="DD103" s="50"/>
      <c r="DE103" s="50"/>
      <c r="DF103" s="50"/>
      <c r="DG103" s="50"/>
      <c r="DH103" s="50"/>
      <c r="DI103" s="50"/>
      <c r="DJ103" s="50"/>
      <c r="DK103" s="50"/>
      <c r="DL103" s="50"/>
      <c r="DM103" s="50"/>
      <c r="DN103" s="50"/>
      <c r="DO103" s="50"/>
      <c r="DP103" s="50"/>
      <c r="DQ103" s="50"/>
      <c r="DR103" s="50"/>
      <c r="DS103" s="50"/>
      <c r="DT103" s="50"/>
      <c r="DU103" s="50"/>
      <c r="DV103" s="50"/>
      <c r="DW103" s="50"/>
      <c r="DX103" s="50"/>
      <c r="DY103" s="50"/>
      <c r="DZ103" s="50"/>
      <c r="EA103" s="50"/>
      <c r="EB103" s="50"/>
      <c r="EC103" s="50"/>
      <c r="ED103" s="50"/>
      <c r="EE103" s="50"/>
      <c r="EF103" s="50"/>
      <c r="EG103" s="50"/>
      <c r="EH103" s="50"/>
      <c r="EI103" s="50"/>
      <c r="EJ103" s="50"/>
      <c r="EK103" s="50"/>
      <c r="EL103" s="50"/>
      <c r="EM103" s="50"/>
      <c r="EN103" s="50"/>
      <c r="EO103" s="50"/>
      <c r="EP103" s="50"/>
      <c r="EQ103" s="50"/>
      <c r="ER103" s="50"/>
      <c r="ES103" s="50"/>
      <c r="ET103" s="50"/>
      <c r="EU103" s="50"/>
      <c r="EV103" s="50"/>
      <c r="EW103" s="50"/>
      <c r="EX103" s="50"/>
      <c r="EY103" s="50"/>
      <c r="EZ103" s="50"/>
      <c r="FA103" s="50"/>
      <c r="FB103" s="50"/>
      <c r="FC103" s="50"/>
      <c r="FD103" s="50"/>
      <c r="FE103" s="50"/>
      <c r="FF103" s="50"/>
      <c r="FG103" s="50"/>
      <c r="FH103" s="50"/>
      <c r="FI103" s="50"/>
      <c r="FJ103" s="50"/>
      <c r="FK103" s="50"/>
      <c r="FL103" s="50"/>
      <c r="FM103" s="50"/>
      <c r="FN103" s="50"/>
      <c r="FO103" s="50"/>
      <c r="FP103" s="50"/>
      <c r="FQ103" s="50"/>
      <c r="FR103" s="50"/>
      <c r="FS103" s="50"/>
      <c r="FT103" s="50"/>
      <c r="FU103" s="50"/>
      <c r="FV103" s="50"/>
      <c r="FW103" s="50"/>
      <c r="FX103" s="50"/>
      <c r="FY103" s="50"/>
      <c r="FZ103" s="50"/>
      <c r="GA103" s="50"/>
      <c r="GB103" s="50"/>
      <c r="GC103" s="50"/>
      <c r="GD103" s="50"/>
      <c r="GE103" s="50"/>
      <c r="GF103" s="50"/>
      <c r="GG103" s="50"/>
      <c r="GH103" s="50"/>
      <c r="GI103" s="50"/>
      <c r="GJ103" s="50"/>
      <c r="GK103" s="50"/>
      <c r="GL103" s="50"/>
      <c r="GM103" s="50"/>
      <c r="GN103" s="50"/>
      <c r="GO103" s="50"/>
      <c r="GP103" s="50"/>
      <c r="GQ103" s="50"/>
      <c r="GR103" s="50"/>
      <c r="GS103" s="50"/>
      <c r="GT103" s="50"/>
      <c r="GU103" s="50"/>
      <c r="GV103" s="50"/>
      <c r="GW103" s="50"/>
      <c r="GX103" s="50"/>
      <c r="GY103" s="50"/>
      <c r="GZ103" s="50"/>
      <c r="HA103" s="50"/>
      <c r="HB103" s="50"/>
      <c r="HC103" s="50"/>
      <c r="HD103" s="50"/>
      <c r="HE103" s="50"/>
      <c r="HF103" s="50"/>
      <c r="HG103" s="50"/>
      <c r="HH103" s="50"/>
      <c r="HI103" s="50"/>
      <c r="HJ103" s="50"/>
      <c r="HK103" s="50"/>
      <c r="HL103" s="50"/>
      <c r="HM103" s="50"/>
      <c r="HN103" s="50"/>
      <c r="HO103" s="50"/>
      <c r="HP103" s="50"/>
      <c r="HQ103" s="50"/>
      <c r="HR103" s="50"/>
      <c r="HS103" s="50"/>
      <c r="HT103" s="50"/>
      <c r="HU103" s="50"/>
      <c r="HV103" s="50"/>
      <c r="HW103" s="50"/>
      <c r="HX103" s="50"/>
      <c r="HY103" s="50"/>
      <c r="HZ103" s="50"/>
      <c r="IA103" s="50"/>
      <c r="IB103" s="50"/>
      <c r="IC103" s="50"/>
      <c r="ID103" s="50"/>
      <c r="IE103" s="50"/>
      <c r="IF103" s="50"/>
      <c r="IG103" s="50"/>
      <c r="IH103" s="50"/>
      <c r="II103" s="50"/>
      <c r="IJ103" s="50"/>
      <c r="IK103" s="50"/>
      <c r="IL103" s="50"/>
      <c r="IM103" s="50"/>
      <c r="IN103" s="50"/>
    </row>
    <row r="104" spans="1:248" s="621" customFormat="1">
      <c r="A104" s="59"/>
      <c r="B104" s="60"/>
      <c r="C104" s="467"/>
      <c r="D104" s="468"/>
      <c r="E104" s="61"/>
      <c r="F104" s="61"/>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c r="BQ104" s="50"/>
      <c r="BR104" s="50"/>
      <c r="BS104" s="50"/>
      <c r="BT104" s="50"/>
      <c r="BU104" s="50"/>
      <c r="BV104" s="50"/>
      <c r="BW104" s="50"/>
      <c r="BX104" s="50"/>
      <c r="BY104" s="50"/>
      <c r="BZ104" s="50"/>
      <c r="CA104" s="50"/>
      <c r="CB104" s="50"/>
      <c r="CC104" s="50"/>
      <c r="CD104" s="50"/>
      <c r="CE104" s="50"/>
      <c r="CF104" s="50"/>
      <c r="CG104" s="50"/>
      <c r="CH104" s="50"/>
      <c r="CI104" s="50"/>
      <c r="CJ104" s="50"/>
      <c r="CK104" s="50"/>
      <c r="CL104" s="50"/>
      <c r="CM104" s="50"/>
      <c r="CN104" s="50"/>
      <c r="CO104" s="50"/>
      <c r="CP104" s="50"/>
      <c r="CQ104" s="50"/>
      <c r="CR104" s="50"/>
      <c r="CS104" s="50"/>
      <c r="CT104" s="50"/>
      <c r="CU104" s="50"/>
      <c r="CV104" s="50"/>
      <c r="CW104" s="50"/>
      <c r="CX104" s="50"/>
      <c r="CY104" s="50"/>
      <c r="CZ104" s="50"/>
      <c r="DA104" s="50"/>
      <c r="DB104" s="50"/>
      <c r="DC104" s="50"/>
      <c r="DD104" s="50"/>
      <c r="DE104" s="50"/>
      <c r="DF104" s="50"/>
      <c r="DG104" s="50"/>
      <c r="DH104" s="50"/>
      <c r="DI104" s="50"/>
      <c r="DJ104" s="50"/>
      <c r="DK104" s="50"/>
      <c r="DL104" s="50"/>
      <c r="DM104" s="50"/>
      <c r="DN104" s="50"/>
      <c r="DO104" s="50"/>
      <c r="DP104" s="50"/>
      <c r="DQ104" s="50"/>
      <c r="DR104" s="50"/>
      <c r="DS104" s="50"/>
      <c r="DT104" s="50"/>
      <c r="DU104" s="50"/>
      <c r="DV104" s="50"/>
      <c r="DW104" s="50"/>
      <c r="DX104" s="50"/>
      <c r="DY104" s="50"/>
      <c r="DZ104" s="50"/>
      <c r="EA104" s="50"/>
      <c r="EB104" s="50"/>
      <c r="EC104" s="50"/>
      <c r="ED104" s="50"/>
      <c r="EE104" s="50"/>
      <c r="EF104" s="50"/>
      <c r="EG104" s="50"/>
      <c r="EH104" s="50"/>
      <c r="EI104" s="50"/>
      <c r="EJ104" s="50"/>
      <c r="EK104" s="50"/>
      <c r="EL104" s="50"/>
      <c r="EM104" s="50"/>
      <c r="EN104" s="50"/>
      <c r="EO104" s="50"/>
      <c r="EP104" s="50"/>
      <c r="EQ104" s="50"/>
      <c r="ER104" s="50"/>
      <c r="ES104" s="50"/>
      <c r="ET104" s="50"/>
      <c r="EU104" s="50"/>
      <c r="EV104" s="50"/>
      <c r="EW104" s="50"/>
      <c r="EX104" s="50"/>
      <c r="EY104" s="50"/>
      <c r="EZ104" s="50"/>
      <c r="FA104" s="50"/>
      <c r="FB104" s="50"/>
      <c r="FC104" s="50"/>
      <c r="FD104" s="50"/>
      <c r="FE104" s="50"/>
      <c r="FF104" s="50"/>
      <c r="FG104" s="50"/>
      <c r="FH104" s="50"/>
      <c r="FI104" s="50"/>
      <c r="FJ104" s="50"/>
      <c r="FK104" s="50"/>
      <c r="FL104" s="50"/>
      <c r="FM104" s="50"/>
      <c r="FN104" s="50"/>
      <c r="FO104" s="50"/>
      <c r="FP104" s="50"/>
      <c r="FQ104" s="50"/>
      <c r="FR104" s="50"/>
      <c r="FS104" s="50"/>
      <c r="FT104" s="50"/>
      <c r="FU104" s="50"/>
      <c r="FV104" s="50"/>
      <c r="FW104" s="50"/>
      <c r="FX104" s="50"/>
      <c r="FY104" s="50"/>
      <c r="FZ104" s="50"/>
      <c r="GA104" s="50"/>
      <c r="GB104" s="50"/>
      <c r="GC104" s="50"/>
      <c r="GD104" s="50"/>
      <c r="GE104" s="50"/>
      <c r="GF104" s="50"/>
      <c r="GG104" s="50"/>
      <c r="GH104" s="50"/>
      <c r="GI104" s="50"/>
      <c r="GJ104" s="50"/>
      <c r="GK104" s="50"/>
      <c r="GL104" s="50"/>
      <c r="GM104" s="50"/>
      <c r="GN104" s="50"/>
      <c r="GO104" s="50"/>
      <c r="GP104" s="50"/>
      <c r="GQ104" s="50"/>
      <c r="GR104" s="50"/>
      <c r="GS104" s="50"/>
      <c r="GT104" s="50"/>
      <c r="GU104" s="50"/>
      <c r="GV104" s="50"/>
      <c r="GW104" s="50"/>
      <c r="GX104" s="50"/>
      <c r="GY104" s="50"/>
      <c r="GZ104" s="50"/>
      <c r="HA104" s="50"/>
      <c r="HB104" s="50"/>
      <c r="HC104" s="50"/>
      <c r="HD104" s="50"/>
      <c r="HE104" s="50"/>
      <c r="HF104" s="50"/>
      <c r="HG104" s="50"/>
      <c r="HH104" s="50"/>
      <c r="HI104" s="50"/>
      <c r="HJ104" s="50"/>
      <c r="HK104" s="50"/>
      <c r="HL104" s="50"/>
      <c r="HM104" s="50"/>
      <c r="HN104" s="50"/>
      <c r="HO104" s="50"/>
      <c r="HP104" s="50"/>
      <c r="HQ104" s="50"/>
      <c r="HR104" s="50"/>
      <c r="HS104" s="50"/>
      <c r="HT104" s="50"/>
      <c r="HU104" s="50"/>
      <c r="HV104" s="50"/>
      <c r="HW104" s="50"/>
      <c r="HX104" s="50"/>
      <c r="HY104" s="50"/>
      <c r="HZ104" s="50"/>
      <c r="IA104" s="50"/>
      <c r="IB104" s="50"/>
      <c r="IC104" s="50"/>
      <c r="ID104" s="50"/>
      <c r="IE104" s="50"/>
      <c r="IF104" s="50"/>
      <c r="IG104" s="50"/>
      <c r="IH104" s="50"/>
      <c r="II104" s="50"/>
      <c r="IJ104" s="50"/>
      <c r="IK104" s="50"/>
      <c r="IL104" s="50"/>
      <c r="IM104" s="50"/>
      <c r="IN104" s="50"/>
    </row>
    <row r="105" spans="1:248" s="621" customFormat="1" ht="77.25" customHeight="1">
      <c r="A105" s="59"/>
      <c r="B105" s="60"/>
      <c r="C105" s="467"/>
      <c r="D105" s="468"/>
      <c r="E105" s="61"/>
      <c r="F105" s="61"/>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c r="BQ105" s="50"/>
      <c r="BR105" s="50"/>
      <c r="BS105" s="50"/>
      <c r="BT105" s="50"/>
      <c r="BU105" s="50"/>
      <c r="BV105" s="50"/>
      <c r="BW105" s="50"/>
      <c r="BX105" s="50"/>
      <c r="BY105" s="50"/>
      <c r="BZ105" s="50"/>
      <c r="CA105" s="50"/>
      <c r="CB105" s="50"/>
      <c r="CC105" s="50"/>
      <c r="CD105" s="50"/>
      <c r="CE105" s="50"/>
      <c r="CF105" s="50"/>
      <c r="CG105" s="50"/>
      <c r="CH105" s="50"/>
      <c r="CI105" s="50"/>
      <c r="CJ105" s="50"/>
      <c r="CK105" s="50"/>
      <c r="CL105" s="50"/>
      <c r="CM105" s="50"/>
      <c r="CN105" s="50"/>
      <c r="CO105" s="50"/>
      <c r="CP105" s="50"/>
      <c r="CQ105" s="50"/>
      <c r="CR105" s="50"/>
      <c r="CS105" s="50"/>
      <c r="CT105" s="50"/>
      <c r="CU105" s="50"/>
      <c r="CV105" s="50"/>
      <c r="CW105" s="50"/>
      <c r="CX105" s="50"/>
      <c r="CY105" s="50"/>
      <c r="CZ105" s="50"/>
      <c r="DA105" s="50"/>
      <c r="DB105" s="50"/>
      <c r="DC105" s="50"/>
      <c r="DD105" s="50"/>
      <c r="DE105" s="50"/>
      <c r="DF105" s="50"/>
      <c r="DG105" s="50"/>
      <c r="DH105" s="50"/>
      <c r="DI105" s="50"/>
      <c r="DJ105" s="50"/>
      <c r="DK105" s="50"/>
      <c r="DL105" s="50"/>
      <c r="DM105" s="50"/>
      <c r="DN105" s="50"/>
      <c r="DO105" s="50"/>
      <c r="DP105" s="50"/>
      <c r="DQ105" s="50"/>
      <c r="DR105" s="50"/>
      <c r="DS105" s="50"/>
      <c r="DT105" s="50"/>
      <c r="DU105" s="50"/>
      <c r="DV105" s="50"/>
      <c r="DW105" s="50"/>
      <c r="DX105" s="50"/>
      <c r="DY105" s="50"/>
      <c r="DZ105" s="50"/>
      <c r="EA105" s="50"/>
      <c r="EB105" s="50"/>
      <c r="EC105" s="50"/>
      <c r="ED105" s="50"/>
      <c r="EE105" s="50"/>
      <c r="EF105" s="50"/>
      <c r="EG105" s="50"/>
      <c r="EH105" s="50"/>
      <c r="EI105" s="50"/>
      <c r="EJ105" s="50"/>
      <c r="EK105" s="50"/>
      <c r="EL105" s="50"/>
      <c r="EM105" s="50"/>
      <c r="EN105" s="50"/>
      <c r="EO105" s="50"/>
      <c r="EP105" s="50"/>
      <c r="EQ105" s="50"/>
      <c r="ER105" s="50"/>
      <c r="ES105" s="50"/>
      <c r="ET105" s="50"/>
      <c r="EU105" s="50"/>
      <c r="EV105" s="50"/>
      <c r="EW105" s="50"/>
      <c r="EX105" s="50"/>
      <c r="EY105" s="50"/>
      <c r="EZ105" s="50"/>
      <c r="FA105" s="50"/>
      <c r="FB105" s="50"/>
      <c r="FC105" s="50"/>
      <c r="FD105" s="50"/>
      <c r="FE105" s="50"/>
      <c r="FF105" s="50"/>
      <c r="FG105" s="50"/>
      <c r="FH105" s="50"/>
      <c r="FI105" s="50"/>
      <c r="FJ105" s="50"/>
      <c r="FK105" s="50"/>
      <c r="FL105" s="50"/>
      <c r="FM105" s="50"/>
      <c r="FN105" s="50"/>
      <c r="FO105" s="50"/>
      <c r="FP105" s="50"/>
      <c r="FQ105" s="50"/>
      <c r="FR105" s="50"/>
      <c r="FS105" s="50"/>
      <c r="FT105" s="50"/>
      <c r="FU105" s="50"/>
      <c r="FV105" s="50"/>
      <c r="FW105" s="50"/>
      <c r="FX105" s="50"/>
      <c r="FY105" s="50"/>
      <c r="FZ105" s="50"/>
      <c r="GA105" s="50"/>
      <c r="GB105" s="50"/>
      <c r="GC105" s="50"/>
      <c r="GD105" s="50"/>
      <c r="GE105" s="50"/>
      <c r="GF105" s="50"/>
      <c r="GG105" s="50"/>
      <c r="GH105" s="50"/>
      <c r="GI105" s="50"/>
      <c r="GJ105" s="50"/>
      <c r="GK105" s="50"/>
      <c r="GL105" s="50"/>
      <c r="GM105" s="50"/>
      <c r="GN105" s="50"/>
      <c r="GO105" s="50"/>
      <c r="GP105" s="50"/>
      <c r="GQ105" s="50"/>
      <c r="GR105" s="50"/>
      <c r="GS105" s="50"/>
      <c r="GT105" s="50"/>
      <c r="GU105" s="50"/>
      <c r="GV105" s="50"/>
      <c r="GW105" s="50"/>
      <c r="GX105" s="50"/>
      <c r="GY105" s="50"/>
      <c r="GZ105" s="50"/>
      <c r="HA105" s="50"/>
      <c r="HB105" s="50"/>
      <c r="HC105" s="50"/>
      <c r="HD105" s="50"/>
      <c r="HE105" s="50"/>
      <c r="HF105" s="50"/>
      <c r="HG105" s="50"/>
      <c r="HH105" s="50"/>
      <c r="HI105" s="50"/>
      <c r="HJ105" s="50"/>
      <c r="HK105" s="50"/>
      <c r="HL105" s="50"/>
      <c r="HM105" s="50"/>
      <c r="HN105" s="50"/>
      <c r="HO105" s="50"/>
      <c r="HP105" s="50"/>
      <c r="HQ105" s="50"/>
      <c r="HR105" s="50"/>
      <c r="HS105" s="50"/>
      <c r="HT105" s="50"/>
      <c r="HU105" s="50"/>
      <c r="HV105" s="50"/>
      <c r="HW105" s="50"/>
      <c r="HX105" s="50"/>
      <c r="HY105" s="50"/>
      <c r="HZ105" s="50"/>
      <c r="IA105" s="50"/>
      <c r="IB105" s="50"/>
      <c r="IC105" s="50"/>
      <c r="ID105" s="50"/>
      <c r="IE105" s="50"/>
      <c r="IF105" s="50"/>
      <c r="IG105" s="50"/>
      <c r="IH105" s="50"/>
      <c r="II105" s="50"/>
      <c r="IJ105" s="50"/>
      <c r="IK105" s="50"/>
      <c r="IL105" s="50"/>
      <c r="IM105" s="50"/>
      <c r="IN105" s="50"/>
    </row>
    <row r="106" spans="1:248" s="621" customFormat="1">
      <c r="A106" s="59"/>
      <c r="B106" s="60"/>
      <c r="C106" s="467"/>
      <c r="D106" s="468"/>
      <c r="E106" s="61"/>
      <c r="F106" s="61"/>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c r="BQ106" s="50"/>
      <c r="BR106" s="50"/>
      <c r="BS106" s="50"/>
      <c r="BT106" s="50"/>
      <c r="BU106" s="50"/>
      <c r="BV106" s="50"/>
      <c r="BW106" s="50"/>
      <c r="BX106" s="50"/>
      <c r="BY106" s="50"/>
      <c r="BZ106" s="50"/>
      <c r="CA106" s="50"/>
      <c r="CB106" s="50"/>
      <c r="CC106" s="50"/>
      <c r="CD106" s="50"/>
      <c r="CE106" s="50"/>
      <c r="CF106" s="50"/>
      <c r="CG106" s="50"/>
      <c r="CH106" s="50"/>
      <c r="CI106" s="50"/>
      <c r="CJ106" s="50"/>
      <c r="CK106" s="50"/>
      <c r="CL106" s="50"/>
      <c r="CM106" s="50"/>
      <c r="CN106" s="50"/>
      <c r="CO106" s="50"/>
      <c r="CP106" s="50"/>
      <c r="CQ106" s="50"/>
      <c r="CR106" s="50"/>
      <c r="CS106" s="50"/>
      <c r="CT106" s="50"/>
      <c r="CU106" s="50"/>
      <c r="CV106" s="50"/>
      <c r="CW106" s="50"/>
      <c r="CX106" s="50"/>
      <c r="CY106" s="50"/>
      <c r="CZ106" s="50"/>
      <c r="DA106" s="50"/>
      <c r="DB106" s="50"/>
      <c r="DC106" s="50"/>
      <c r="DD106" s="50"/>
      <c r="DE106" s="50"/>
      <c r="DF106" s="50"/>
      <c r="DG106" s="50"/>
      <c r="DH106" s="50"/>
      <c r="DI106" s="50"/>
      <c r="DJ106" s="50"/>
      <c r="DK106" s="50"/>
      <c r="DL106" s="50"/>
      <c r="DM106" s="50"/>
      <c r="DN106" s="50"/>
      <c r="DO106" s="50"/>
      <c r="DP106" s="50"/>
      <c r="DQ106" s="50"/>
      <c r="DR106" s="50"/>
      <c r="DS106" s="50"/>
      <c r="DT106" s="50"/>
      <c r="DU106" s="50"/>
      <c r="DV106" s="50"/>
      <c r="DW106" s="50"/>
      <c r="DX106" s="50"/>
      <c r="DY106" s="50"/>
      <c r="DZ106" s="50"/>
      <c r="EA106" s="50"/>
      <c r="EB106" s="50"/>
      <c r="EC106" s="50"/>
      <c r="ED106" s="50"/>
      <c r="EE106" s="50"/>
      <c r="EF106" s="50"/>
      <c r="EG106" s="50"/>
      <c r="EH106" s="50"/>
      <c r="EI106" s="50"/>
      <c r="EJ106" s="50"/>
      <c r="EK106" s="50"/>
      <c r="EL106" s="50"/>
      <c r="EM106" s="50"/>
      <c r="EN106" s="50"/>
      <c r="EO106" s="50"/>
      <c r="EP106" s="50"/>
      <c r="EQ106" s="50"/>
      <c r="ER106" s="50"/>
      <c r="ES106" s="50"/>
      <c r="ET106" s="50"/>
      <c r="EU106" s="50"/>
      <c r="EV106" s="50"/>
      <c r="EW106" s="50"/>
      <c r="EX106" s="50"/>
      <c r="EY106" s="50"/>
      <c r="EZ106" s="50"/>
      <c r="FA106" s="50"/>
      <c r="FB106" s="50"/>
      <c r="FC106" s="50"/>
      <c r="FD106" s="50"/>
      <c r="FE106" s="50"/>
      <c r="FF106" s="50"/>
      <c r="FG106" s="50"/>
      <c r="FH106" s="50"/>
      <c r="FI106" s="50"/>
      <c r="FJ106" s="50"/>
      <c r="FK106" s="50"/>
      <c r="FL106" s="50"/>
      <c r="FM106" s="50"/>
      <c r="FN106" s="50"/>
      <c r="FO106" s="50"/>
      <c r="FP106" s="50"/>
      <c r="FQ106" s="50"/>
      <c r="FR106" s="50"/>
      <c r="FS106" s="50"/>
      <c r="FT106" s="50"/>
      <c r="FU106" s="50"/>
      <c r="FV106" s="50"/>
      <c r="FW106" s="50"/>
      <c r="FX106" s="50"/>
      <c r="FY106" s="50"/>
      <c r="FZ106" s="50"/>
      <c r="GA106" s="50"/>
      <c r="GB106" s="50"/>
      <c r="GC106" s="50"/>
      <c r="GD106" s="50"/>
      <c r="GE106" s="50"/>
      <c r="GF106" s="50"/>
      <c r="GG106" s="50"/>
      <c r="GH106" s="50"/>
      <c r="GI106" s="50"/>
      <c r="GJ106" s="50"/>
      <c r="GK106" s="50"/>
      <c r="GL106" s="50"/>
      <c r="GM106" s="50"/>
      <c r="GN106" s="50"/>
      <c r="GO106" s="50"/>
      <c r="GP106" s="50"/>
      <c r="GQ106" s="50"/>
      <c r="GR106" s="50"/>
      <c r="GS106" s="50"/>
      <c r="GT106" s="50"/>
      <c r="GU106" s="50"/>
      <c r="GV106" s="50"/>
      <c r="GW106" s="50"/>
      <c r="GX106" s="50"/>
      <c r="GY106" s="50"/>
      <c r="GZ106" s="50"/>
      <c r="HA106" s="50"/>
      <c r="HB106" s="50"/>
      <c r="HC106" s="50"/>
      <c r="HD106" s="50"/>
      <c r="HE106" s="50"/>
      <c r="HF106" s="50"/>
      <c r="HG106" s="50"/>
      <c r="HH106" s="50"/>
      <c r="HI106" s="50"/>
      <c r="HJ106" s="50"/>
      <c r="HK106" s="50"/>
      <c r="HL106" s="50"/>
      <c r="HM106" s="50"/>
      <c r="HN106" s="50"/>
      <c r="HO106" s="50"/>
      <c r="HP106" s="50"/>
      <c r="HQ106" s="50"/>
      <c r="HR106" s="50"/>
      <c r="HS106" s="50"/>
      <c r="HT106" s="50"/>
      <c r="HU106" s="50"/>
      <c r="HV106" s="50"/>
      <c r="HW106" s="50"/>
      <c r="HX106" s="50"/>
      <c r="HY106" s="50"/>
      <c r="HZ106" s="50"/>
      <c r="IA106" s="50"/>
      <c r="IB106" s="50"/>
      <c r="IC106" s="50"/>
      <c r="ID106" s="50"/>
      <c r="IE106" s="50"/>
      <c r="IF106" s="50"/>
      <c r="IG106" s="50"/>
      <c r="IH106" s="50"/>
      <c r="II106" s="50"/>
      <c r="IJ106" s="50"/>
      <c r="IK106" s="50"/>
      <c r="IL106" s="50"/>
      <c r="IM106" s="50"/>
      <c r="IN106" s="50"/>
    </row>
    <row r="126" spans="7:248">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62"/>
      <c r="EK126" s="62"/>
      <c r="EL126" s="62"/>
      <c r="EM126" s="62"/>
      <c r="EN126" s="62"/>
      <c r="EO126" s="62"/>
      <c r="EP126" s="62"/>
      <c r="EQ126" s="62"/>
      <c r="ER126" s="62"/>
      <c r="ES126" s="62"/>
      <c r="ET126" s="62"/>
      <c r="EU126" s="62"/>
      <c r="EV126" s="62"/>
      <c r="EW126" s="62"/>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62"/>
      <c r="HC126" s="62"/>
      <c r="HD126" s="62"/>
      <c r="HE126" s="62"/>
      <c r="HF126" s="62"/>
      <c r="HG126" s="62"/>
      <c r="HH126" s="62"/>
      <c r="HI126" s="62"/>
      <c r="HJ126" s="62"/>
      <c r="HK126" s="62"/>
      <c r="HL126" s="62"/>
      <c r="HM126" s="62"/>
      <c r="HN126" s="62"/>
      <c r="HO126" s="62"/>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row>
  </sheetData>
  <sheetProtection algorithmName="SHA-512" hashValue="XGAz2GlelyFTUL1H7WXUwmw0HXhRFqhAO56HZmOHs6KoUOt4YYs8sCLNW9wW+NROSWO510aOfuhcu6sg8I8cQg==" saltValue="X+Uf+mbN05K7eW5HyCJwUg==" spinCount="100000" sheet="1" objects="1" scenarios="1" selectLockedCells="1"/>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24"/>
  <sheetViews>
    <sheetView showZeros="0" view="pageBreakPreview" zoomScaleNormal="100" zoomScaleSheetLayoutView="100" workbookViewId="0">
      <selection activeCell="C22" sqref="C22"/>
    </sheetView>
  </sheetViews>
  <sheetFormatPr defaultRowHeight="12.75"/>
  <cols>
    <col min="1" max="1" width="5.140625" style="82" customWidth="1"/>
    <col min="2" max="2" width="5.140625" style="82" bestFit="1" customWidth="1"/>
    <col min="3" max="3" width="48.42578125" style="1" customWidth="1"/>
    <col min="4" max="4" width="30.85546875" style="120" customWidth="1"/>
    <col min="5" max="5" width="9.140625" style="1"/>
    <col min="6" max="6" width="14.28515625" style="1" customWidth="1"/>
    <col min="7" max="7" width="9.140625" style="1"/>
    <col min="8" max="8" width="12.85546875" style="1" customWidth="1"/>
    <col min="9" max="9" width="12.5703125" style="121" customWidth="1"/>
    <col min="10" max="16384" width="9.140625" style="1"/>
  </cols>
  <sheetData>
    <row r="1" spans="1:9" s="6" customFormat="1">
      <c r="A1" s="156"/>
      <c r="B1" s="156"/>
      <c r="D1" s="157"/>
      <c r="I1" s="158"/>
    </row>
    <row r="2" spans="1:9" s="162" customFormat="1" ht="15">
      <c r="A2" s="378" t="s">
        <v>0</v>
      </c>
      <c r="B2" s="1157" t="s">
        <v>30</v>
      </c>
      <c r="C2" s="1158"/>
      <c r="D2" s="308"/>
      <c r="E2" s="161"/>
      <c r="I2" s="132"/>
    </row>
    <row r="3" spans="1:9" s="162" customFormat="1" ht="15">
      <c r="A3" s="159"/>
      <c r="B3" s="341"/>
      <c r="C3" s="342"/>
      <c r="D3" s="308"/>
      <c r="E3" s="161"/>
      <c r="I3" s="132"/>
    </row>
    <row r="4" spans="1:9">
      <c r="A4" s="309"/>
      <c r="B4" s="235" t="str">
        <f>'STREHA-DVOKAPNICA'!A1</f>
        <v>I.</v>
      </c>
      <c r="C4" s="231" t="str">
        <f>'STREHA-DVOKAPNICA'!B1</f>
        <v>STREHA - DVOKAPNICA</v>
      </c>
      <c r="D4" s="310">
        <f>+'STREHA-DVOKAPNICA'!F94</f>
        <v>0</v>
      </c>
      <c r="E4" s="142"/>
    </row>
    <row r="5" spans="1:9">
      <c r="A5" s="309"/>
      <c r="B5" s="235" t="str">
        <f>'RAVNA STREHA'!A1</f>
        <v>II.</v>
      </c>
      <c r="C5" s="231" t="str">
        <f>'RAVNA STREHA'!B1</f>
        <v xml:space="preserve">RAVNA STREHA </v>
      </c>
      <c r="D5" s="310">
        <f>+'RAVNA STREHA'!F59</f>
        <v>0</v>
      </c>
      <c r="E5" s="142"/>
    </row>
    <row r="6" spans="1:9">
      <c r="A6" s="309"/>
      <c r="B6" s="235" t="str">
        <f>FASADE!A1</f>
        <v>III.</v>
      </c>
      <c r="C6" s="231" t="s">
        <v>224</v>
      </c>
      <c r="D6" s="310">
        <f>+FASADE!F57</f>
        <v>0</v>
      </c>
      <c r="E6" s="142"/>
    </row>
    <row r="7" spans="1:9">
      <c r="A7" s="309"/>
      <c r="B7" s="235" t="str">
        <f>KLJUČAVNIČARSKA!A1</f>
        <v>IV.</v>
      </c>
      <c r="C7" s="231" t="str">
        <f>KLJUČAVNIČARSKA!B1</f>
        <v>KLJUČAVNIČARSKA DELA</v>
      </c>
      <c r="D7" s="310">
        <f>+KLJUČAVNIČARSKA!F43</f>
        <v>0</v>
      </c>
      <c r="E7" s="142"/>
    </row>
    <row r="8" spans="1:9">
      <c r="A8" s="309"/>
      <c r="B8" s="235" t="str">
        <f>ESTRIHI!A1</f>
        <v>V.</v>
      </c>
      <c r="C8" s="231" t="str">
        <f>ESTRIHI!B1</f>
        <v>ESTRIHI</v>
      </c>
      <c r="D8" s="310">
        <f>+ESTRIHI!F25</f>
        <v>0</v>
      </c>
      <c r="E8" s="142"/>
    </row>
    <row r="9" spans="1:9">
      <c r="A9" s="309"/>
      <c r="B9" s="147" t="str">
        <f>KERAMIKA!A1</f>
        <v>VI.</v>
      </c>
      <c r="C9" s="231" t="str">
        <f>KERAMIKA!B1</f>
        <v xml:space="preserve">KERAMIKA </v>
      </c>
      <c r="D9" s="310">
        <f>+KERAMIKA!F36</f>
        <v>0</v>
      </c>
      <c r="E9" s="142"/>
    </row>
    <row r="10" spans="1:9">
      <c r="A10" s="309"/>
      <c r="B10" s="147" t="str">
        <f>'PVC TLAKI'!A1</f>
        <v>VII.</v>
      </c>
      <c r="C10" s="231" t="str">
        <f>'PVC TLAKI'!B1</f>
        <v>PVC TLAKI</v>
      </c>
      <c r="D10" s="310">
        <f>+'PVC TLAKI'!F18</f>
        <v>0</v>
      </c>
      <c r="E10" s="142"/>
    </row>
    <row r="11" spans="1:9">
      <c r="A11" s="309"/>
      <c r="B11" s="147" t="str">
        <f>VRATA!A1</f>
        <v>VIII.</v>
      </c>
      <c r="C11" s="231" t="str">
        <f>VRATA!B1</f>
        <v>VRATA, SANITARNE STENE</v>
      </c>
      <c r="D11" s="310">
        <f>+VRATA!F42</f>
        <v>0</v>
      </c>
      <c r="E11" s="142"/>
    </row>
    <row r="12" spans="1:9">
      <c r="A12" s="309"/>
      <c r="B12" s="147" t="str">
        <f>OKNA!A1</f>
        <v>IX.</v>
      </c>
      <c r="C12" s="231" t="str">
        <f>OKNA!B1</f>
        <v>OKNA</v>
      </c>
      <c r="D12" s="310">
        <f>+OKNA!F30</f>
        <v>0</v>
      </c>
      <c r="E12" s="142"/>
    </row>
    <row r="13" spans="1:9">
      <c r="A13" s="309"/>
      <c r="B13" s="147" t="str">
        <f>'ZUNANJE IN NOTR. ZASTEKLITVE'!A1</f>
        <v>X.</v>
      </c>
      <c r="C13" s="231" t="str">
        <f>'ZUNANJE IN NOTR. ZASTEKLITVE'!B1</f>
        <v>ZUNANJE IN NOTRANJE ZASTEKLITVE</v>
      </c>
      <c r="D13" s="310">
        <f>+'ZUNANJE IN NOTR. ZASTEKLITVE'!F50</f>
        <v>0</v>
      </c>
      <c r="E13" s="142"/>
    </row>
    <row r="14" spans="1:9">
      <c r="A14" s="309"/>
      <c r="B14" s="235" t="str">
        <f>SUHOMONTAŽNA!A1</f>
        <v>XI.</v>
      </c>
      <c r="C14" s="231" t="str">
        <f>SUHOMONTAŽNA!B1</f>
        <v>SUHOMONTAŽNA DELA</v>
      </c>
      <c r="D14" s="310">
        <f>+SUHOMONTAŽNA!F46</f>
        <v>0</v>
      </c>
      <c r="E14" s="142"/>
    </row>
    <row r="15" spans="1:9">
      <c r="A15" s="309"/>
      <c r="B15" s="147" t="str">
        <f>SLIKOPLESKARSKA!A1</f>
        <v>XII.</v>
      </c>
      <c r="C15" s="231" t="str">
        <f>SLIKOPLESKARSKA!B1</f>
        <v>SLIKOPLESKARSKA DELA</v>
      </c>
      <c r="D15" s="310">
        <f>+SLIKOPLESKARSKA!F29</f>
        <v>0</v>
      </c>
      <c r="E15" s="142"/>
    </row>
    <row r="16" spans="1:9">
      <c r="A16" s="309"/>
      <c r="B16" s="147" t="str">
        <f>DVIGALO!A1</f>
        <v>XIII.</v>
      </c>
      <c r="C16" s="231" t="str">
        <f>DVIGALO!B1</f>
        <v>DVIGALO</v>
      </c>
      <c r="D16" s="310">
        <f>+DVIGALO!F30</f>
        <v>0</v>
      </c>
      <c r="E16" s="142"/>
    </row>
    <row r="17" spans="1:9">
      <c r="A17" s="309"/>
      <c r="B17" s="239" t="str">
        <f>+'RAZNA DELA'!A1</f>
        <v>XIV.</v>
      </c>
      <c r="C17" s="232" t="str">
        <f>+'RAZNA DELA'!B1</f>
        <v>RAZNA DELA</v>
      </c>
      <c r="D17" s="340">
        <f>+'RAZNA DELA'!F14</f>
        <v>0</v>
      </c>
      <c r="E17" s="142"/>
    </row>
    <row r="18" spans="1:9" s="154" customFormat="1" ht="15">
      <c r="A18" s="151"/>
      <c r="B18" s="151"/>
      <c r="C18" s="152" t="s">
        <v>33</v>
      </c>
      <c r="D18" s="153">
        <f>SUM(D4:D17)</f>
        <v>0</v>
      </c>
      <c r="I18" s="155"/>
    </row>
    <row r="19" spans="1:9" s="6" customFormat="1">
      <c r="A19" s="309"/>
      <c r="B19" s="147"/>
      <c r="C19" s="231"/>
      <c r="D19" s="310"/>
      <c r="E19" s="142"/>
      <c r="I19" s="158"/>
    </row>
    <row r="20" spans="1:9">
      <c r="A20" s="167"/>
      <c r="B20" s="167"/>
      <c r="C20" s="168"/>
      <c r="D20" s="169"/>
      <c r="E20" s="170"/>
    </row>
    <row r="21" spans="1:9" s="189" customFormat="1">
      <c r="A21" s="309"/>
      <c r="B21" s="309"/>
      <c r="C21" s="311"/>
      <c r="D21" s="312"/>
      <c r="E21" s="313"/>
      <c r="I21" s="121"/>
    </row>
    <row r="22" spans="1:9" s="17" customFormat="1">
      <c r="A22" s="314"/>
      <c r="B22" s="314"/>
      <c r="C22" s="315"/>
      <c r="D22" s="390"/>
      <c r="I22" s="185"/>
    </row>
    <row r="23" spans="1:9" s="17" customFormat="1" ht="27.75" customHeight="1">
      <c r="A23" s="200"/>
      <c r="B23" s="200"/>
      <c r="C23" s="1155"/>
      <c r="D23" s="1155"/>
      <c r="I23" s="185"/>
    </row>
    <row r="24" spans="1:9" s="17" customFormat="1" ht="29.25" customHeight="1">
      <c r="A24" s="200"/>
      <c r="B24" s="200"/>
      <c r="C24" s="1155"/>
      <c r="D24" s="1155"/>
      <c r="I24" s="185"/>
    </row>
  </sheetData>
  <sheetProtection algorithmName="SHA-512" hashValue="IeIynQwyYb0T9zf8ImoIAzJ+q927Eutp3Tyo8MDMuDO2HUpv1k/xmNTZM9CCmya40UxrZ6VJHA3Ymt2gtz5OuQ==" saltValue="0hykJhpMcnlKImjlEyRtQw==" spinCount="100000" sheet="1" objects="1" scenarios="1" selectLockedCells="1"/>
  <mergeCells count="3">
    <mergeCell ref="B2:C2"/>
    <mergeCell ref="C23:D23"/>
    <mergeCell ref="C24:D24"/>
  </mergeCells>
  <pageMargins left="0.78740157480314965" right="0.59055118110236227" top="0.86614173228346458" bottom="0.86614173228346458" header="0.31496062992125984" footer="0.51181102362204722"/>
  <pageSetup paperSize="9" orientation="portrait" horizontalDpi="300"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P150"/>
  <sheetViews>
    <sheetView showZeros="0" view="pageBreakPreview" topLeftCell="A79" zoomScaleNormal="100" zoomScaleSheetLayoutView="100" workbookViewId="0">
      <selection activeCell="E92" sqref="E92"/>
    </sheetView>
  </sheetViews>
  <sheetFormatPr defaultRowHeight="12.75"/>
  <cols>
    <col min="1" max="1" width="6.140625" style="263" customWidth="1"/>
    <col min="2" max="2" width="43.85546875" style="250" customWidth="1"/>
    <col min="3" max="3" width="5.42578125" style="261" customWidth="1"/>
    <col min="4" max="4" width="10.140625" style="262" customWidth="1"/>
    <col min="5" max="5" width="10.42578125" style="394" customWidth="1"/>
    <col min="6" max="6" width="13.7109375" style="394" customWidth="1"/>
    <col min="7" max="16384" width="9.140625" style="244"/>
  </cols>
  <sheetData>
    <row r="1" spans="1:250">
      <c r="A1" s="240" t="s">
        <v>12</v>
      </c>
      <c r="B1" s="241" t="s">
        <v>225</v>
      </c>
      <c r="C1" s="242"/>
      <c r="D1" s="243"/>
      <c r="E1" s="391"/>
      <c r="F1" s="391"/>
    </row>
    <row r="2" spans="1:250">
      <c r="A2" s="240"/>
      <c r="B2" s="241"/>
      <c r="C2" s="242"/>
      <c r="D2" s="243"/>
      <c r="E2" s="391"/>
      <c r="F2" s="391"/>
    </row>
    <row r="3" spans="1:250" s="1" customFormat="1">
      <c r="A3" s="623"/>
      <c r="B3" s="624" t="s">
        <v>84</v>
      </c>
      <c r="C3" s="625"/>
      <c r="D3" s="508"/>
      <c r="E3" s="626"/>
      <c r="F3" s="626"/>
    </row>
    <row r="4" spans="1:250" s="189" customFormat="1" ht="27.75" customHeight="1">
      <c r="A4" s="623"/>
      <c r="B4" s="627" t="s">
        <v>559</v>
      </c>
      <c r="C4" s="628"/>
      <c r="D4" s="628"/>
      <c r="E4" s="629"/>
      <c r="F4" s="629"/>
    </row>
    <row r="5" spans="1:250" s="1" customFormat="1" ht="38.25">
      <c r="A5" s="623"/>
      <c r="B5" s="627" t="s">
        <v>560</v>
      </c>
      <c r="C5" s="628"/>
      <c r="D5" s="628"/>
      <c r="E5" s="629"/>
      <c r="F5" s="629"/>
    </row>
    <row r="6" spans="1:250" s="1" customFormat="1" ht="27.75" customHeight="1">
      <c r="A6" s="623"/>
      <c r="B6" s="627" t="s">
        <v>561</v>
      </c>
      <c r="C6" s="630"/>
      <c r="D6" s="630"/>
      <c r="E6" s="631"/>
      <c r="F6" s="631"/>
    </row>
    <row r="7" spans="1:250" s="1" customFormat="1" ht="27" customHeight="1">
      <c r="A7" s="623"/>
      <c r="B7" s="632" t="s">
        <v>255</v>
      </c>
      <c r="C7" s="633"/>
      <c r="D7" s="633"/>
      <c r="E7" s="634"/>
      <c r="F7" s="634"/>
    </row>
    <row r="8" spans="1:250">
      <c r="A8" s="240"/>
      <c r="B8" s="241"/>
      <c r="C8" s="242"/>
      <c r="D8" s="243"/>
      <c r="E8" s="391"/>
      <c r="F8" s="391"/>
    </row>
    <row r="9" spans="1:250" s="6" customFormat="1">
      <c r="A9" s="418" t="s">
        <v>25</v>
      </c>
      <c r="B9" s="419" t="s">
        <v>26</v>
      </c>
      <c r="C9" s="506" t="s">
        <v>11</v>
      </c>
      <c r="D9" s="507" t="s">
        <v>27</v>
      </c>
      <c r="E9" s="420" t="s">
        <v>28</v>
      </c>
      <c r="F9" s="421" t="s">
        <v>29</v>
      </c>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245"/>
      <c r="BK9" s="245"/>
      <c r="BL9" s="245"/>
      <c r="BM9" s="245"/>
      <c r="BN9" s="245"/>
      <c r="BO9" s="245"/>
      <c r="BP9" s="245"/>
      <c r="BQ9" s="245"/>
      <c r="BR9" s="245"/>
      <c r="BS9" s="245"/>
      <c r="BT9" s="245"/>
      <c r="BU9" s="245"/>
      <c r="BV9" s="245"/>
      <c r="BW9" s="245"/>
      <c r="BX9" s="245"/>
      <c r="BY9" s="245"/>
      <c r="BZ9" s="245"/>
      <c r="CA9" s="245"/>
      <c r="CB9" s="245"/>
      <c r="CC9" s="245"/>
      <c r="CD9" s="245"/>
      <c r="CE9" s="245"/>
      <c r="CF9" s="245"/>
      <c r="CG9" s="245"/>
      <c r="CH9" s="245"/>
      <c r="CI9" s="245"/>
      <c r="CJ9" s="245"/>
      <c r="CK9" s="245"/>
      <c r="CL9" s="245"/>
      <c r="CM9" s="245"/>
      <c r="CN9" s="245"/>
      <c r="CO9" s="245"/>
      <c r="CP9" s="245"/>
      <c r="CQ9" s="245"/>
      <c r="CR9" s="245"/>
      <c r="CS9" s="245"/>
      <c r="CT9" s="245"/>
      <c r="CU9" s="245"/>
      <c r="CV9" s="245"/>
      <c r="CW9" s="245"/>
      <c r="CX9" s="245"/>
      <c r="CY9" s="245"/>
      <c r="CZ9" s="245"/>
      <c r="DA9" s="245"/>
      <c r="DB9" s="245"/>
      <c r="DC9" s="245"/>
      <c r="DD9" s="245"/>
      <c r="DE9" s="245"/>
      <c r="DF9" s="245"/>
      <c r="DG9" s="245"/>
      <c r="DH9" s="245"/>
      <c r="DI9" s="245"/>
      <c r="DJ9" s="245"/>
      <c r="DK9" s="245"/>
      <c r="DL9" s="245"/>
      <c r="DM9" s="245"/>
      <c r="DN9" s="245"/>
      <c r="DO9" s="245"/>
      <c r="DP9" s="245"/>
      <c r="DQ9" s="245"/>
      <c r="DR9" s="245"/>
      <c r="DS9" s="245"/>
      <c r="DT9" s="245"/>
      <c r="DU9" s="245"/>
      <c r="DV9" s="245"/>
      <c r="DW9" s="245"/>
      <c r="DX9" s="245"/>
      <c r="DY9" s="245"/>
      <c r="DZ9" s="245"/>
      <c r="EA9" s="245"/>
      <c r="EB9" s="245"/>
      <c r="EC9" s="245"/>
      <c r="ED9" s="245"/>
      <c r="EE9" s="245"/>
      <c r="EF9" s="245"/>
      <c r="EG9" s="245"/>
      <c r="EH9" s="245"/>
      <c r="EI9" s="245"/>
      <c r="EJ9" s="245"/>
      <c r="EK9" s="245"/>
      <c r="EL9" s="245"/>
      <c r="EM9" s="245"/>
      <c r="EN9" s="245"/>
      <c r="EO9" s="245"/>
      <c r="EP9" s="245"/>
      <c r="EQ9" s="245"/>
      <c r="ER9" s="245"/>
      <c r="ES9" s="245"/>
      <c r="ET9" s="245"/>
      <c r="EU9" s="245"/>
      <c r="EV9" s="245"/>
      <c r="EW9" s="245"/>
      <c r="EX9" s="245"/>
      <c r="EY9" s="245"/>
      <c r="EZ9" s="245"/>
      <c r="FA9" s="245"/>
      <c r="FB9" s="245"/>
      <c r="FC9" s="245"/>
      <c r="FD9" s="245"/>
      <c r="FE9" s="245"/>
      <c r="FF9" s="245"/>
      <c r="FG9" s="245"/>
      <c r="FH9" s="245"/>
      <c r="FI9" s="245"/>
      <c r="FJ9" s="245"/>
      <c r="FK9" s="245"/>
      <c r="FL9" s="245"/>
      <c r="FM9" s="245"/>
      <c r="FN9" s="245"/>
      <c r="FO9" s="245"/>
      <c r="FP9" s="245"/>
      <c r="FQ9" s="245"/>
      <c r="FR9" s="245"/>
      <c r="FS9" s="245"/>
      <c r="FT9" s="245"/>
      <c r="FU9" s="245"/>
      <c r="FV9" s="245"/>
      <c r="FW9" s="245"/>
      <c r="FX9" s="245"/>
      <c r="FY9" s="245"/>
      <c r="FZ9" s="245"/>
      <c r="GA9" s="245"/>
      <c r="GB9" s="245"/>
      <c r="GC9" s="245"/>
      <c r="GD9" s="245"/>
      <c r="GE9" s="245"/>
      <c r="GF9" s="245"/>
      <c r="GG9" s="245"/>
      <c r="GH9" s="245"/>
      <c r="GI9" s="245"/>
      <c r="GJ9" s="245"/>
      <c r="GK9" s="245"/>
      <c r="GL9" s="245"/>
      <c r="GM9" s="245"/>
      <c r="GN9" s="245"/>
      <c r="GO9" s="245"/>
      <c r="GP9" s="245"/>
      <c r="GQ9" s="245"/>
      <c r="GR9" s="245"/>
      <c r="GS9" s="245"/>
      <c r="GT9" s="245"/>
      <c r="GU9" s="245"/>
      <c r="GV9" s="245"/>
      <c r="GW9" s="245"/>
      <c r="GX9" s="245"/>
      <c r="GY9" s="245"/>
      <c r="GZ9" s="245"/>
      <c r="HA9" s="245"/>
      <c r="HB9" s="245"/>
      <c r="HC9" s="245"/>
      <c r="HD9" s="245"/>
      <c r="HE9" s="245"/>
      <c r="HF9" s="245"/>
      <c r="HG9" s="245"/>
      <c r="HH9" s="245"/>
      <c r="HI9" s="245"/>
      <c r="HJ9" s="245"/>
      <c r="HK9" s="245"/>
      <c r="HL9" s="245"/>
      <c r="HM9" s="245"/>
      <c r="HN9" s="245"/>
      <c r="HO9" s="245"/>
      <c r="HP9" s="245"/>
      <c r="HQ9" s="245"/>
      <c r="HR9" s="245"/>
      <c r="HS9" s="245"/>
      <c r="HT9" s="245"/>
      <c r="HU9" s="245"/>
      <c r="HV9" s="245"/>
      <c r="HW9" s="245"/>
      <c r="HX9" s="245"/>
      <c r="HY9" s="245"/>
      <c r="HZ9" s="245"/>
      <c r="IA9" s="245"/>
      <c r="IB9" s="245"/>
      <c r="IC9" s="245"/>
      <c r="ID9" s="245"/>
      <c r="IE9" s="245"/>
      <c r="IF9" s="245"/>
      <c r="IG9" s="245"/>
      <c r="IH9" s="245"/>
      <c r="II9" s="245"/>
      <c r="IJ9" s="245"/>
      <c r="IK9" s="245"/>
      <c r="IL9" s="245"/>
      <c r="IM9" s="245"/>
      <c r="IN9" s="245"/>
      <c r="IO9" s="245"/>
      <c r="IP9" s="245"/>
    </row>
    <row r="10" spans="1:250">
      <c r="A10" s="246"/>
      <c r="B10" s="247"/>
      <c r="C10" s="242"/>
      <c r="D10" s="248"/>
      <c r="E10" s="391"/>
      <c r="F10" s="391">
        <f>D10*E10</f>
        <v>0</v>
      </c>
    </row>
    <row r="11" spans="1:250" s="189" customFormat="1">
      <c r="A11" s="257"/>
      <c r="B11" s="635" t="s">
        <v>573</v>
      </c>
      <c r="C11" s="562"/>
      <c r="D11" s="562"/>
      <c r="E11" s="120"/>
      <c r="F11" s="423"/>
    </row>
    <row r="12" spans="1:250" s="189" customFormat="1">
      <c r="A12" s="257"/>
      <c r="B12" s="635"/>
      <c r="C12" s="562"/>
      <c r="D12" s="562"/>
      <c r="E12" s="120"/>
      <c r="F12" s="423"/>
    </row>
    <row r="13" spans="1:250" s="189" customFormat="1" ht="114.75">
      <c r="A13" s="249">
        <f>COUNT(A10:A$11)+1</f>
        <v>1</v>
      </c>
      <c r="B13" s="636" t="s">
        <v>400</v>
      </c>
      <c r="C13" s="637" t="s">
        <v>147</v>
      </c>
      <c r="D13" s="508">
        <v>25</v>
      </c>
      <c r="E13" s="410"/>
      <c r="F13" s="423">
        <f>D13*E13</f>
        <v>0</v>
      </c>
    </row>
    <row r="14" spans="1:250" s="285" customFormat="1">
      <c r="A14" s="249"/>
      <c r="B14" s="424"/>
      <c r="C14" s="637"/>
      <c r="D14" s="508"/>
      <c r="E14" s="410"/>
      <c r="F14" s="423">
        <f t="shared" ref="F14:F52" si="0">D14*E14</f>
        <v>0</v>
      </c>
    </row>
    <row r="15" spans="1:250" s="1" customFormat="1" ht="38.25">
      <c r="A15" s="249">
        <f>COUNT(A$11:A13)+1</f>
        <v>2</v>
      </c>
      <c r="B15" s="424" t="s">
        <v>226</v>
      </c>
      <c r="C15" s="637" t="s">
        <v>147</v>
      </c>
      <c r="D15" s="508">
        <v>30</v>
      </c>
      <c r="E15" s="410"/>
      <c r="F15" s="423">
        <f t="shared" si="0"/>
        <v>0</v>
      </c>
      <c r="G15" s="142"/>
    </row>
    <row r="16" spans="1:250" s="1" customFormat="1">
      <c r="A16" s="249"/>
      <c r="B16" s="636"/>
      <c r="C16" s="637"/>
      <c r="D16" s="508"/>
      <c r="E16" s="410"/>
      <c r="F16" s="423">
        <f t="shared" si="0"/>
        <v>0</v>
      </c>
      <c r="G16" s="142"/>
    </row>
    <row r="17" spans="1:7" s="640" customFormat="1" ht="38.25">
      <c r="A17" s="249">
        <f>COUNT(A$11:A16)+1</f>
        <v>3</v>
      </c>
      <c r="B17" s="424" t="s">
        <v>227</v>
      </c>
      <c r="C17" s="637" t="s">
        <v>147</v>
      </c>
      <c r="D17" s="508">
        <v>30</v>
      </c>
      <c r="E17" s="410"/>
      <c r="F17" s="423">
        <f t="shared" si="0"/>
        <v>0</v>
      </c>
      <c r="G17" s="639"/>
    </row>
    <row r="18" spans="1:7" s="640" customFormat="1">
      <c r="A18" s="249"/>
      <c r="B18" s="424"/>
      <c r="C18" s="637"/>
      <c r="D18" s="508"/>
      <c r="E18" s="410"/>
      <c r="F18" s="423">
        <f t="shared" si="0"/>
        <v>0</v>
      </c>
      <c r="G18" s="639"/>
    </row>
    <row r="19" spans="1:7" s="640" customFormat="1" ht="25.5">
      <c r="A19" s="249">
        <f>COUNT(A$11:A18)+1</f>
        <v>4</v>
      </c>
      <c r="B19" s="424" t="s">
        <v>228</v>
      </c>
      <c r="C19" s="637" t="s">
        <v>147</v>
      </c>
      <c r="D19" s="508">
        <v>30</v>
      </c>
      <c r="E19" s="410"/>
      <c r="F19" s="423">
        <f t="shared" si="0"/>
        <v>0</v>
      </c>
      <c r="G19" s="639"/>
    </row>
    <row r="20" spans="1:7" s="640" customFormat="1">
      <c r="A20" s="249"/>
      <c r="B20" s="641"/>
      <c r="C20" s="637"/>
      <c r="D20" s="508"/>
      <c r="E20" s="410"/>
      <c r="F20" s="423">
        <f t="shared" si="0"/>
        <v>0</v>
      </c>
      <c r="G20" s="639"/>
    </row>
    <row r="21" spans="1:7" s="640" customFormat="1" ht="40.5" customHeight="1">
      <c r="A21" s="249">
        <f>COUNT(A$11:A20)+1</f>
        <v>5</v>
      </c>
      <c r="B21" s="642" t="s">
        <v>229</v>
      </c>
      <c r="C21" s="637" t="s">
        <v>147</v>
      </c>
      <c r="D21" s="508">
        <v>30</v>
      </c>
      <c r="E21" s="410"/>
      <c r="F21" s="423">
        <f t="shared" si="0"/>
        <v>0</v>
      </c>
      <c r="G21" s="639"/>
    </row>
    <row r="22" spans="1:7" s="640" customFormat="1" ht="12.75" customHeight="1">
      <c r="A22" s="249"/>
      <c r="B22" s="642"/>
      <c r="C22" s="637"/>
      <c r="D22" s="508"/>
      <c r="E22" s="410"/>
      <c r="F22" s="423">
        <f t="shared" si="0"/>
        <v>0</v>
      </c>
      <c r="G22" s="639"/>
    </row>
    <row r="23" spans="1:7" s="640" customFormat="1" ht="51">
      <c r="A23" s="249">
        <f>COUNT(A$11:A22)+1</f>
        <v>6</v>
      </c>
      <c r="B23" s="600" t="s">
        <v>230</v>
      </c>
      <c r="C23" s="637" t="s">
        <v>117</v>
      </c>
      <c r="D23" s="508">
        <v>2</v>
      </c>
      <c r="E23" s="410"/>
      <c r="F23" s="423">
        <f t="shared" si="0"/>
        <v>0</v>
      </c>
      <c r="G23" s="639"/>
    </row>
    <row r="24" spans="1:7" s="640" customFormat="1">
      <c r="A24" s="249"/>
      <c r="B24" s="600"/>
      <c r="C24" s="637"/>
      <c r="D24" s="508"/>
      <c r="E24" s="410"/>
      <c r="F24" s="423">
        <f t="shared" si="0"/>
        <v>0</v>
      </c>
      <c r="G24" s="639"/>
    </row>
    <row r="25" spans="1:7" s="640" customFormat="1" ht="51">
      <c r="A25" s="249">
        <f>COUNT(A$11:A24)+1</f>
        <v>7</v>
      </c>
      <c r="B25" s="600" t="s">
        <v>401</v>
      </c>
      <c r="C25" s="637" t="s">
        <v>117</v>
      </c>
      <c r="D25" s="508">
        <v>15</v>
      </c>
      <c r="E25" s="410"/>
      <c r="F25" s="423">
        <f t="shared" si="0"/>
        <v>0</v>
      </c>
      <c r="G25" s="639"/>
    </row>
    <row r="26" spans="1:7" s="640" customFormat="1">
      <c r="A26" s="249"/>
      <c r="B26" s="643"/>
      <c r="C26" s="637"/>
      <c r="D26" s="508"/>
      <c r="E26" s="410"/>
      <c r="F26" s="423">
        <f t="shared" si="0"/>
        <v>0</v>
      </c>
      <c r="G26" s="639"/>
    </row>
    <row r="27" spans="1:7" s="640" customFormat="1" ht="51.75" customHeight="1">
      <c r="A27" s="249">
        <f>COUNT(A$11:A26)+1</f>
        <v>8</v>
      </c>
      <c r="B27" s="600" t="s">
        <v>231</v>
      </c>
      <c r="C27" s="637" t="s">
        <v>147</v>
      </c>
      <c r="D27" s="508">
        <v>10</v>
      </c>
      <c r="E27" s="410"/>
      <c r="F27" s="423">
        <f t="shared" si="0"/>
        <v>0</v>
      </c>
      <c r="G27" s="639"/>
    </row>
    <row r="28" spans="1:7" s="640" customFormat="1">
      <c r="A28" s="249"/>
      <c r="B28" s="643"/>
      <c r="C28" s="637"/>
      <c r="D28" s="508"/>
      <c r="E28" s="410"/>
      <c r="F28" s="423">
        <f t="shared" si="0"/>
        <v>0</v>
      </c>
      <c r="G28" s="639"/>
    </row>
    <row r="29" spans="1:7" s="640" customFormat="1" ht="64.5" customHeight="1">
      <c r="A29" s="249">
        <f>COUNT(A$11:A28)+1</f>
        <v>9</v>
      </c>
      <c r="B29" s="112" t="s">
        <v>232</v>
      </c>
      <c r="C29" s="637" t="s">
        <v>147</v>
      </c>
      <c r="D29" s="508">
        <v>30</v>
      </c>
      <c r="E29" s="410"/>
      <c r="F29" s="423">
        <f t="shared" si="0"/>
        <v>0</v>
      </c>
    </row>
    <row r="30" spans="1:7" s="640" customFormat="1" ht="12.75" customHeight="1">
      <c r="A30" s="249"/>
      <c r="B30" s="112"/>
      <c r="C30" s="637"/>
      <c r="D30" s="508"/>
      <c r="E30" s="410"/>
      <c r="F30" s="423">
        <f t="shared" si="0"/>
        <v>0</v>
      </c>
    </row>
    <row r="31" spans="1:7" s="645" customFormat="1" ht="39" customHeight="1">
      <c r="A31" s="249">
        <f>COUNT(A$11:A30)+1</f>
        <v>10</v>
      </c>
      <c r="B31" s="644" t="s">
        <v>233</v>
      </c>
      <c r="C31" s="637" t="s">
        <v>117</v>
      </c>
      <c r="D31" s="508">
        <v>15</v>
      </c>
      <c r="E31" s="410"/>
      <c r="F31" s="423">
        <f t="shared" si="0"/>
        <v>0</v>
      </c>
    </row>
    <row r="32" spans="1:7" s="645" customFormat="1" ht="12.75" customHeight="1">
      <c r="A32" s="249"/>
      <c r="B32" s="646"/>
      <c r="C32" s="637"/>
      <c r="D32" s="508"/>
      <c r="E32" s="410"/>
      <c r="F32" s="423">
        <f>D32*E32</f>
        <v>0</v>
      </c>
    </row>
    <row r="33" spans="1:7" s="1" customFormat="1" ht="51">
      <c r="A33" s="249">
        <f>COUNT(A$11:A32)+1</f>
        <v>11</v>
      </c>
      <c r="B33" s="644" t="s">
        <v>234</v>
      </c>
      <c r="C33" s="637" t="s">
        <v>117</v>
      </c>
      <c r="D33" s="508">
        <v>4</v>
      </c>
      <c r="E33" s="410"/>
      <c r="F33" s="423">
        <f t="shared" si="0"/>
        <v>0</v>
      </c>
      <c r="G33" s="142"/>
    </row>
    <row r="34" spans="1:7" s="640" customFormat="1">
      <c r="A34" s="249"/>
      <c r="B34" s="647"/>
      <c r="C34" s="637"/>
      <c r="D34" s="508"/>
      <c r="E34" s="410"/>
      <c r="F34" s="423">
        <f t="shared" si="0"/>
        <v>0</v>
      </c>
    </row>
    <row r="35" spans="1:7" s="1" customFormat="1" ht="25.5">
      <c r="A35" s="249">
        <f>COUNT(A$11:A34)+1</f>
        <v>12</v>
      </c>
      <c r="B35" s="642" t="s">
        <v>235</v>
      </c>
      <c r="C35" s="637" t="s">
        <v>102</v>
      </c>
      <c r="D35" s="508">
        <v>120</v>
      </c>
      <c r="E35" s="410"/>
      <c r="F35" s="423">
        <f t="shared" si="0"/>
        <v>0</v>
      </c>
      <c r="G35" s="142"/>
    </row>
    <row r="36" spans="1:7" s="1" customFormat="1">
      <c r="A36" s="249"/>
      <c r="B36" s="642"/>
      <c r="C36" s="637"/>
      <c r="D36" s="508"/>
      <c r="E36" s="410"/>
      <c r="F36" s="423">
        <f t="shared" si="0"/>
        <v>0</v>
      </c>
      <c r="G36" s="142"/>
    </row>
    <row r="37" spans="1:7" s="648" customFormat="1" ht="76.5">
      <c r="A37" s="249">
        <f>COUNT(A$11:A36)+1</f>
        <v>13</v>
      </c>
      <c r="B37" s="644" t="s">
        <v>236</v>
      </c>
      <c r="C37" s="637" t="s">
        <v>117</v>
      </c>
      <c r="D37" s="508">
        <v>4</v>
      </c>
      <c r="E37" s="410"/>
      <c r="F37" s="423">
        <f t="shared" si="0"/>
        <v>0</v>
      </c>
    </row>
    <row r="38" spans="1:7" s="1" customFormat="1">
      <c r="A38" s="249"/>
      <c r="B38" s="636"/>
      <c r="C38" s="637"/>
      <c r="D38" s="508"/>
      <c r="E38" s="410"/>
      <c r="F38" s="423">
        <f t="shared" si="0"/>
        <v>0</v>
      </c>
      <c r="G38" s="142"/>
    </row>
    <row r="39" spans="1:7" s="189" customFormat="1">
      <c r="A39" s="249"/>
      <c r="B39" s="635" t="s">
        <v>562</v>
      </c>
      <c r="C39" s="637"/>
      <c r="D39" s="508"/>
      <c r="E39" s="410"/>
      <c r="F39" s="423">
        <f t="shared" si="0"/>
        <v>0</v>
      </c>
    </row>
    <row r="40" spans="1:7" s="189" customFormat="1">
      <c r="A40" s="249"/>
      <c r="B40" s="635"/>
      <c r="C40" s="637"/>
      <c r="D40" s="508"/>
      <c r="E40" s="410"/>
      <c r="F40" s="423">
        <f t="shared" si="0"/>
        <v>0</v>
      </c>
    </row>
    <row r="41" spans="1:7" s="640" customFormat="1" ht="64.5" customHeight="1">
      <c r="A41" s="249">
        <f>COUNT(A$11:A39)+1</f>
        <v>14</v>
      </c>
      <c r="B41" s="642" t="s">
        <v>237</v>
      </c>
      <c r="C41" s="637"/>
      <c r="D41" s="508"/>
      <c r="E41" s="410"/>
      <c r="F41" s="423">
        <f t="shared" si="0"/>
        <v>0</v>
      </c>
    </row>
    <row r="42" spans="1:7" s="640" customFormat="1" ht="13.5" customHeight="1">
      <c r="A42" s="249"/>
      <c r="B42" s="649" t="s">
        <v>508</v>
      </c>
      <c r="C42" s="637" t="s">
        <v>147</v>
      </c>
      <c r="D42" s="508">
        <v>40</v>
      </c>
      <c r="E42" s="410"/>
      <c r="F42" s="423">
        <f t="shared" si="0"/>
        <v>0</v>
      </c>
    </row>
    <row r="43" spans="1:7" s="640" customFormat="1" ht="26.25" customHeight="1">
      <c r="A43" s="249"/>
      <c r="B43" s="649" t="s">
        <v>563</v>
      </c>
      <c r="C43" s="637" t="s">
        <v>147</v>
      </c>
      <c r="D43" s="508">
        <v>30</v>
      </c>
      <c r="E43" s="410"/>
      <c r="F43" s="423">
        <f t="shared" si="0"/>
        <v>0</v>
      </c>
    </row>
    <row r="44" spans="1:7" s="640" customFormat="1" ht="26.25" customHeight="1">
      <c r="A44" s="249"/>
      <c r="B44" s="649" t="s">
        <v>564</v>
      </c>
      <c r="C44" s="637" t="s">
        <v>102</v>
      </c>
      <c r="D44" s="508">
        <v>4</v>
      </c>
      <c r="E44" s="410"/>
      <c r="F44" s="423">
        <f t="shared" si="0"/>
        <v>0</v>
      </c>
    </row>
    <row r="45" spans="1:7" s="640" customFormat="1" ht="26.25" customHeight="1">
      <c r="A45" s="249"/>
      <c r="B45" s="649" t="s">
        <v>565</v>
      </c>
      <c r="C45" s="637" t="s">
        <v>102</v>
      </c>
      <c r="D45" s="508">
        <v>4</v>
      </c>
      <c r="E45" s="410"/>
      <c r="F45" s="423">
        <f t="shared" si="0"/>
        <v>0</v>
      </c>
    </row>
    <row r="46" spans="1:7" s="640" customFormat="1" ht="38.25">
      <c r="A46" s="249"/>
      <c r="B46" s="649" t="s">
        <v>566</v>
      </c>
      <c r="C46" s="637" t="s">
        <v>115</v>
      </c>
      <c r="D46" s="508">
        <v>1</v>
      </c>
      <c r="E46" s="410"/>
      <c r="F46" s="423">
        <f t="shared" si="0"/>
        <v>0</v>
      </c>
    </row>
    <row r="47" spans="1:7" s="640" customFormat="1" ht="12.75" customHeight="1">
      <c r="A47" s="249"/>
      <c r="B47" s="642"/>
      <c r="C47" s="637"/>
      <c r="D47" s="508"/>
      <c r="E47" s="410"/>
      <c r="F47" s="423">
        <f>D47*E47</f>
        <v>0</v>
      </c>
    </row>
    <row r="48" spans="1:7" s="640" customFormat="1" ht="127.5">
      <c r="A48" s="249">
        <f>COUNT(A$11:A47)+1</f>
        <v>15</v>
      </c>
      <c r="B48" s="642" t="s">
        <v>509</v>
      </c>
      <c r="C48" s="637" t="s">
        <v>147</v>
      </c>
      <c r="D48" s="508">
        <v>15</v>
      </c>
      <c r="E48" s="410"/>
      <c r="F48" s="423">
        <f t="shared" si="0"/>
        <v>0</v>
      </c>
    </row>
    <row r="49" spans="1:7">
      <c r="A49" s="249"/>
      <c r="C49" s="637"/>
      <c r="D49" s="508"/>
      <c r="E49" s="410"/>
      <c r="F49" s="423">
        <f t="shared" si="0"/>
        <v>0</v>
      </c>
    </row>
    <row r="50" spans="1:7" s="640" customFormat="1" ht="114.75">
      <c r="A50" s="249">
        <f>COUNT(A$11:A49)+1</f>
        <v>16</v>
      </c>
      <c r="B50" s="636" t="s">
        <v>567</v>
      </c>
      <c r="C50" s="637"/>
      <c r="D50" s="508"/>
      <c r="E50" s="410"/>
      <c r="F50" s="423">
        <f t="shared" si="0"/>
        <v>0</v>
      </c>
    </row>
    <row r="51" spans="1:7" s="640" customFormat="1" ht="26.25" customHeight="1">
      <c r="A51" s="249"/>
      <c r="B51" s="649" t="s">
        <v>568</v>
      </c>
      <c r="C51" s="637"/>
      <c r="D51" s="508"/>
      <c r="E51" s="410"/>
      <c r="F51" s="423">
        <f t="shared" si="0"/>
        <v>0</v>
      </c>
    </row>
    <row r="52" spans="1:7" s="640" customFormat="1" ht="26.25" customHeight="1">
      <c r="A52" s="249"/>
      <c r="B52" s="649" t="s">
        <v>569</v>
      </c>
      <c r="C52" s="637"/>
      <c r="D52" s="508"/>
      <c r="E52" s="410"/>
      <c r="F52" s="423">
        <f t="shared" si="0"/>
        <v>0</v>
      </c>
    </row>
    <row r="53" spans="1:7" s="640" customFormat="1" ht="30" customHeight="1">
      <c r="A53" s="249"/>
      <c r="B53" s="649" t="s">
        <v>570</v>
      </c>
      <c r="C53" s="637"/>
      <c r="D53" s="508"/>
      <c r="E53" s="410"/>
      <c r="F53" s="423">
        <f t="shared" ref="F53:F55" si="1">D53*E53</f>
        <v>0</v>
      </c>
    </row>
    <row r="54" spans="1:7" s="640" customFormat="1" ht="25.5">
      <c r="A54" s="249"/>
      <c r="B54" s="649" t="s">
        <v>571</v>
      </c>
      <c r="C54" s="637"/>
      <c r="D54" s="508"/>
      <c r="E54" s="410"/>
      <c r="F54" s="423">
        <f t="shared" si="1"/>
        <v>0</v>
      </c>
    </row>
    <row r="55" spans="1:7" s="640" customFormat="1" ht="26.25" customHeight="1">
      <c r="A55" s="249"/>
      <c r="B55" s="650" t="s">
        <v>572</v>
      </c>
      <c r="C55" s="651"/>
      <c r="D55" s="652"/>
      <c r="E55" s="664"/>
      <c r="F55" s="653">
        <f t="shared" si="1"/>
        <v>0</v>
      </c>
    </row>
    <row r="56" spans="1:7" s="640" customFormat="1" ht="16.5" customHeight="1">
      <c r="A56" s="249"/>
      <c r="B56" s="649" t="s">
        <v>510</v>
      </c>
      <c r="C56" s="637" t="s">
        <v>147</v>
      </c>
      <c r="D56" s="508">
        <v>140</v>
      </c>
      <c r="E56" s="410"/>
      <c r="F56" s="423">
        <f>D56*E56</f>
        <v>0</v>
      </c>
    </row>
    <row r="57" spans="1:7">
      <c r="A57" s="249"/>
      <c r="C57" s="637"/>
      <c r="D57" s="508"/>
      <c r="E57" s="410"/>
      <c r="F57" s="423"/>
    </row>
    <row r="58" spans="1:7" s="1" customFormat="1" ht="76.5">
      <c r="A58" s="249">
        <f>COUNT(A$11:A57)+1</f>
        <v>17</v>
      </c>
      <c r="B58" s="424" t="s">
        <v>238</v>
      </c>
      <c r="C58" s="637" t="s">
        <v>147</v>
      </c>
      <c r="D58" s="508">
        <v>75</v>
      </c>
      <c r="E58" s="410"/>
      <c r="F58" s="423">
        <f>D58*E58</f>
        <v>0</v>
      </c>
      <c r="G58" s="142"/>
    </row>
    <row r="59" spans="1:7" s="1" customFormat="1">
      <c r="A59" s="249"/>
      <c r="B59" s="636"/>
      <c r="C59" s="637"/>
      <c r="D59" s="508"/>
      <c r="E59" s="410"/>
      <c r="F59" s="423">
        <f t="shared" ref="F59:F90" si="2">D59*E59</f>
        <v>0</v>
      </c>
      <c r="G59" s="142"/>
    </row>
    <row r="60" spans="1:7" s="640" customFormat="1" ht="38.25">
      <c r="A60" s="249">
        <f>COUNT(A$11:A59)+1</f>
        <v>18</v>
      </c>
      <c r="B60" s="424" t="s">
        <v>227</v>
      </c>
      <c r="C60" s="637" t="s">
        <v>147</v>
      </c>
      <c r="D60" s="508">
        <v>65</v>
      </c>
      <c r="E60" s="410"/>
      <c r="F60" s="423">
        <f t="shared" si="2"/>
        <v>0</v>
      </c>
      <c r="G60" s="639"/>
    </row>
    <row r="61" spans="1:7" s="640" customFormat="1">
      <c r="A61" s="249"/>
      <c r="B61" s="424"/>
      <c r="C61" s="637"/>
      <c r="D61" s="508"/>
      <c r="E61" s="410"/>
      <c r="F61" s="423">
        <f t="shared" si="2"/>
        <v>0</v>
      </c>
      <c r="G61" s="639"/>
    </row>
    <row r="62" spans="1:7" s="640" customFormat="1" ht="25.5">
      <c r="A62" s="249">
        <f>COUNT(A$11:A61)+1</f>
        <v>19</v>
      </c>
      <c r="B62" s="424" t="s">
        <v>228</v>
      </c>
      <c r="C62" s="637" t="s">
        <v>147</v>
      </c>
      <c r="D62" s="508">
        <v>65</v>
      </c>
      <c r="E62" s="410"/>
      <c r="F62" s="423">
        <f t="shared" si="2"/>
        <v>0</v>
      </c>
      <c r="G62" s="639"/>
    </row>
    <row r="63" spans="1:7" s="640" customFormat="1">
      <c r="A63" s="249"/>
      <c r="B63" s="641"/>
      <c r="C63" s="637"/>
      <c r="D63" s="508"/>
      <c r="E63" s="410"/>
      <c r="F63" s="423">
        <f t="shared" si="2"/>
        <v>0</v>
      </c>
      <c r="G63" s="639"/>
    </row>
    <row r="64" spans="1:7" s="640" customFormat="1" ht="40.5" customHeight="1">
      <c r="A64" s="249">
        <f>COUNT(A$11:A63)+1</f>
        <v>20</v>
      </c>
      <c r="B64" s="642" t="s">
        <v>229</v>
      </c>
      <c r="C64" s="637" t="s">
        <v>147</v>
      </c>
      <c r="D64" s="508">
        <v>65</v>
      </c>
      <c r="E64" s="410"/>
      <c r="F64" s="423">
        <f t="shared" si="2"/>
        <v>0</v>
      </c>
      <c r="G64" s="639"/>
    </row>
    <row r="65" spans="1:250" s="640" customFormat="1">
      <c r="A65" s="249"/>
      <c r="B65" s="643"/>
      <c r="C65" s="637"/>
      <c r="D65" s="508"/>
      <c r="E65" s="410"/>
      <c r="F65" s="423">
        <f t="shared" si="2"/>
        <v>0</v>
      </c>
      <c r="G65" s="639"/>
    </row>
    <row r="66" spans="1:250" s="640" customFormat="1" ht="54" customHeight="1">
      <c r="A66" s="249">
        <f>COUNT(A$11:A65)+1</f>
        <v>21</v>
      </c>
      <c r="B66" s="600" t="s">
        <v>231</v>
      </c>
      <c r="C66" s="637" t="s">
        <v>147</v>
      </c>
      <c r="D66" s="508">
        <v>20</v>
      </c>
      <c r="E66" s="410"/>
      <c r="F66" s="423">
        <f t="shared" si="2"/>
        <v>0</v>
      </c>
      <c r="G66" s="639"/>
    </row>
    <row r="67" spans="1:250" s="640" customFormat="1">
      <c r="A67" s="249"/>
      <c r="B67" s="643"/>
      <c r="C67" s="637"/>
      <c r="D67" s="508"/>
      <c r="E67" s="410"/>
      <c r="F67" s="423">
        <f t="shared" si="2"/>
        <v>0</v>
      </c>
      <c r="G67" s="639"/>
    </row>
    <row r="68" spans="1:250" s="640" customFormat="1" ht="51">
      <c r="A68" s="249">
        <f>COUNT(A$11:A67)+1</f>
        <v>22</v>
      </c>
      <c r="B68" s="600" t="s">
        <v>230</v>
      </c>
      <c r="C68" s="637" t="s">
        <v>117</v>
      </c>
      <c r="D68" s="508">
        <v>10</v>
      </c>
      <c r="E68" s="410"/>
      <c r="F68" s="423">
        <f t="shared" si="2"/>
        <v>0</v>
      </c>
      <c r="G68" s="639"/>
    </row>
    <row r="69" spans="1:250" s="640" customFormat="1">
      <c r="A69" s="249"/>
      <c r="B69" s="600"/>
      <c r="C69" s="637"/>
      <c r="D69" s="508"/>
      <c r="E69" s="410"/>
      <c r="F69" s="423">
        <f t="shared" si="2"/>
        <v>0</v>
      </c>
      <c r="G69" s="639"/>
    </row>
    <row r="70" spans="1:250" s="640" customFormat="1" ht="64.5" customHeight="1">
      <c r="A70" s="249">
        <f>COUNT(A$11:A69)+1</f>
        <v>23</v>
      </c>
      <c r="B70" s="329" t="s">
        <v>239</v>
      </c>
      <c r="C70" s="637" t="s">
        <v>94</v>
      </c>
      <c r="D70" s="508">
        <v>145</v>
      </c>
      <c r="E70" s="410"/>
      <c r="F70" s="423">
        <f t="shared" si="2"/>
        <v>0</v>
      </c>
      <c r="G70" s="285"/>
    </row>
    <row r="71" spans="1:250" s="640" customFormat="1">
      <c r="A71" s="249"/>
      <c r="B71" s="600"/>
      <c r="C71" s="637"/>
      <c r="D71" s="508"/>
      <c r="E71" s="410"/>
      <c r="F71" s="423">
        <f t="shared" si="2"/>
        <v>0</v>
      </c>
      <c r="G71" s="639"/>
    </row>
    <row r="72" spans="1:250" s="640" customFormat="1" ht="64.5" customHeight="1">
      <c r="A72" s="249">
        <f>COUNT(A$11:A71)+1</f>
        <v>24</v>
      </c>
      <c r="B72" s="112" t="s">
        <v>232</v>
      </c>
      <c r="C72" s="637" t="s">
        <v>147</v>
      </c>
      <c r="D72" s="508">
        <v>35</v>
      </c>
      <c r="E72" s="410"/>
      <c r="F72" s="423">
        <f t="shared" si="2"/>
        <v>0</v>
      </c>
    </row>
    <row r="73" spans="1:250" s="640" customFormat="1">
      <c r="A73" s="249"/>
      <c r="B73" s="647"/>
      <c r="C73" s="637"/>
      <c r="D73" s="508"/>
      <c r="E73" s="410"/>
      <c r="F73" s="423">
        <f t="shared" si="2"/>
        <v>0</v>
      </c>
    </row>
    <row r="74" spans="1:250" s="640" customFormat="1" ht="27" customHeight="1">
      <c r="A74" s="249">
        <f>COUNT(A$11:A73)+1</f>
        <v>25</v>
      </c>
      <c r="B74" s="112" t="s">
        <v>240</v>
      </c>
      <c r="C74" s="637" t="s">
        <v>147</v>
      </c>
      <c r="D74" s="508">
        <v>30</v>
      </c>
      <c r="E74" s="410"/>
      <c r="F74" s="423">
        <f t="shared" si="2"/>
        <v>0</v>
      </c>
    </row>
    <row r="75" spans="1:250" s="640" customFormat="1">
      <c r="A75" s="249"/>
      <c r="B75" s="647"/>
      <c r="C75" s="637"/>
      <c r="D75" s="508"/>
      <c r="E75" s="410"/>
      <c r="F75" s="423">
        <f t="shared" si="2"/>
        <v>0</v>
      </c>
    </row>
    <row r="76" spans="1:250" ht="38.25">
      <c r="A76" s="249">
        <f>COUNT(A$11:A75)+1</f>
        <v>26</v>
      </c>
      <c r="B76" s="424" t="s">
        <v>241</v>
      </c>
      <c r="C76" s="637" t="s">
        <v>147</v>
      </c>
      <c r="D76" s="508">
        <v>15</v>
      </c>
      <c r="E76" s="410"/>
      <c r="F76" s="423">
        <f t="shared" si="2"/>
        <v>0</v>
      </c>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row>
    <row r="77" spans="1:250" s="640" customFormat="1" ht="12.75" customHeight="1">
      <c r="A77" s="249"/>
      <c r="B77" s="112"/>
      <c r="C77" s="637"/>
      <c r="D77" s="508"/>
      <c r="E77" s="410"/>
      <c r="F77" s="423">
        <f t="shared" si="2"/>
        <v>0</v>
      </c>
    </row>
    <row r="78" spans="1:250" s="1" customFormat="1" ht="51">
      <c r="A78" s="249">
        <f>COUNT(A$11:A77)+1</f>
        <v>27</v>
      </c>
      <c r="B78" s="644" t="s">
        <v>234</v>
      </c>
      <c r="C78" s="637" t="s">
        <v>117</v>
      </c>
      <c r="D78" s="508">
        <v>25</v>
      </c>
      <c r="E78" s="410"/>
      <c r="F78" s="423">
        <f t="shared" si="2"/>
        <v>0</v>
      </c>
      <c r="G78" s="142"/>
    </row>
    <row r="79" spans="1:250" s="640" customFormat="1">
      <c r="A79" s="249"/>
      <c r="B79" s="647"/>
      <c r="C79" s="637"/>
      <c r="D79" s="508"/>
      <c r="E79" s="410"/>
      <c r="F79" s="423">
        <f t="shared" si="2"/>
        <v>0</v>
      </c>
    </row>
    <row r="80" spans="1:250" s="1" customFormat="1" ht="25.5">
      <c r="A80" s="249">
        <f>COUNT(A$11:A79)+1</f>
        <v>28</v>
      </c>
      <c r="B80" s="642" t="s">
        <v>235</v>
      </c>
      <c r="C80" s="637" t="s">
        <v>102</v>
      </c>
      <c r="D80" s="508">
        <v>140</v>
      </c>
      <c r="E80" s="410"/>
      <c r="F80" s="423">
        <f t="shared" si="2"/>
        <v>0</v>
      </c>
      <c r="G80" s="142"/>
    </row>
    <row r="81" spans="1:250" s="1" customFormat="1">
      <c r="A81" s="249"/>
      <c r="B81" s="642"/>
      <c r="C81" s="637"/>
      <c r="D81" s="508"/>
      <c r="E81" s="410"/>
      <c r="F81" s="423">
        <f t="shared" si="2"/>
        <v>0</v>
      </c>
      <c r="G81" s="142"/>
    </row>
    <row r="82" spans="1:250" s="1" customFormat="1" ht="25.5">
      <c r="A82" s="249">
        <f>COUNT(A$11:A81)+1</f>
        <v>29</v>
      </c>
      <c r="B82" s="642" t="s">
        <v>242</v>
      </c>
      <c r="C82" s="637" t="s">
        <v>102</v>
      </c>
      <c r="D82" s="508">
        <v>120</v>
      </c>
      <c r="E82" s="410"/>
      <c r="F82" s="423">
        <f t="shared" si="2"/>
        <v>0</v>
      </c>
      <c r="G82" s="142"/>
    </row>
    <row r="83" spans="1:250" s="1" customFormat="1">
      <c r="A83" s="249"/>
      <c r="B83" s="642"/>
      <c r="C83" s="637"/>
      <c r="D83" s="508"/>
      <c r="E83" s="410"/>
      <c r="F83" s="423">
        <f t="shared" si="2"/>
        <v>0</v>
      </c>
      <c r="G83" s="142"/>
    </row>
    <row r="84" spans="1:250" s="648" customFormat="1" ht="76.5">
      <c r="A84" s="249">
        <f>COUNT(A$11:A83)+1</f>
        <v>30</v>
      </c>
      <c r="B84" s="644" t="s">
        <v>236</v>
      </c>
      <c r="C84" s="637" t="s">
        <v>117</v>
      </c>
      <c r="D84" s="508">
        <v>15</v>
      </c>
      <c r="E84" s="410"/>
      <c r="F84" s="423">
        <f t="shared" si="2"/>
        <v>0</v>
      </c>
    </row>
    <row r="85" spans="1:250" s="648" customFormat="1">
      <c r="A85" s="249"/>
      <c r="B85" s="644"/>
      <c r="C85" s="637"/>
      <c r="D85" s="508"/>
      <c r="E85" s="410"/>
      <c r="F85" s="423">
        <f>D85*E85</f>
        <v>0</v>
      </c>
    </row>
    <row r="86" spans="1:250" s="648" customFormat="1" ht="14.25">
      <c r="A86" s="249">
        <f>COUNT(A$11:A85)+1</f>
        <v>31</v>
      </c>
      <c r="B86" s="644" t="s">
        <v>243</v>
      </c>
      <c r="C86" s="637" t="s">
        <v>117</v>
      </c>
      <c r="D86" s="508">
        <v>15</v>
      </c>
      <c r="E86" s="410"/>
      <c r="F86" s="423">
        <f t="shared" si="2"/>
        <v>0</v>
      </c>
    </row>
    <row r="87" spans="1:250" s="648" customFormat="1">
      <c r="A87" s="249"/>
      <c r="B87" s="644"/>
      <c r="C87" s="637"/>
      <c r="D87" s="508"/>
      <c r="E87" s="410"/>
      <c r="F87" s="423">
        <f t="shared" si="2"/>
        <v>0</v>
      </c>
    </row>
    <row r="88" spans="1:250" s="654" customFormat="1" ht="51">
      <c r="A88" s="249">
        <f>COUNT(A$11:A87)+1</f>
        <v>32</v>
      </c>
      <c r="B88" s="112" t="s">
        <v>511</v>
      </c>
      <c r="C88" s="637" t="s">
        <v>102</v>
      </c>
      <c r="D88" s="508">
        <v>4</v>
      </c>
      <c r="E88" s="410"/>
      <c r="F88" s="423">
        <f t="shared" si="2"/>
        <v>0</v>
      </c>
    </row>
    <row r="89" spans="1:250" s="654" customFormat="1">
      <c r="A89" s="249"/>
      <c r="B89" s="655"/>
      <c r="C89" s="637"/>
      <c r="D89" s="508"/>
      <c r="E89" s="410"/>
      <c r="F89" s="423">
        <f t="shared" si="2"/>
        <v>0</v>
      </c>
    </row>
    <row r="90" spans="1:250" s="648" customFormat="1" ht="63.75" customHeight="1">
      <c r="A90" s="249">
        <f>COUNT(A$11:A89)+1</f>
        <v>33</v>
      </c>
      <c r="B90" s="656" t="s">
        <v>512</v>
      </c>
      <c r="C90" s="637" t="s">
        <v>117</v>
      </c>
      <c r="D90" s="508">
        <v>16</v>
      </c>
      <c r="E90" s="410"/>
      <c r="F90" s="423">
        <f t="shared" si="2"/>
        <v>0</v>
      </c>
      <c r="G90" s="657"/>
      <c r="H90" s="658"/>
      <c r="I90" s="658"/>
    </row>
    <row r="91" spans="1:250" s="6" customFormat="1">
      <c r="A91" s="249"/>
      <c r="B91" s="659"/>
      <c r="C91" s="637"/>
      <c r="D91" s="508"/>
      <c r="E91" s="410"/>
      <c r="F91" s="423"/>
      <c r="G91" s="244"/>
      <c r="H91" s="244"/>
      <c r="I91" s="244"/>
      <c r="J91" s="244"/>
      <c r="K91" s="244"/>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244"/>
      <c r="AP91" s="244"/>
      <c r="AQ91" s="244"/>
      <c r="AR91" s="244"/>
      <c r="AS91" s="244"/>
      <c r="AT91" s="244"/>
      <c r="AU91" s="244"/>
      <c r="AV91" s="244"/>
      <c r="AW91" s="244"/>
      <c r="AX91" s="244"/>
      <c r="AY91" s="244"/>
      <c r="AZ91" s="244"/>
      <c r="BA91" s="244"/>
      <c r="BB91" s="244"/>
      <c r="BC91" s="244"/>
      <c r="BD91" s="244"/>
      <c r="BE91" s="244"/>
      <c r="BF91" s="244"/>
      <c r="BG91" s="244"/>
      <c r="BH91" s="244"/>
      <c r="BI91" s="244"/>
      <c r="BJ91" s="244"/>
      <c r="BK91" s="244"/>
      <c r="BL91" s="244"/>
      <c r="BM91" s="244"/>
      <c r="BN91" s="244"/>
      <c r="BO91" s="244"/>
      <c r="BP91" s="244"/>
      <c r="BQ91" s="244"/>
      <c r="BR91" s="244"/>
      <c r="BS91" s="244"/>
      <c r="BT91" s="244"/>
      <c r="BU91" s="244"/>
      <c r="BV91" s="244"/>
      <c r="BW91" s="244"/>
      <c r="BX91" s="244"/>
      <c r="BY91" s="244"/>
      <c r="BZ91" s="244"/>
      <c r="CA91" s="244"/>
      <c r="CB91" s="244"/>
      <c r="CC91" s="244"/>
      <c r="CD91" s="244"/>
      <c r="CE91" s="244"/>
      <c r="CF91" s="244"/>
      <c r="CG91" s="244"/>
      <c r="CH91" s="244"/>
      <c r="CI91" s="244"/>
      <c r="CJ91" s="244"/>
      <c r="CK91" s="244"/>
      <c r="CL91" s="244"/>
      <c r="CM91" s="244"/>
      <c r="CN91" s="244"/>
      <c r="CO91" s="244"/>
      <c r="CP91" s="244"/>
      <c r="CQ91" s="244"/>
      <c r="CR91" s="244"/>
      <c r="CS91" s="244"/>
      <c r="CT91" s="244"/>
      <c r="CU91" s="244"/>
      <c r="CV91" s="244"/>
      <c r="CW91" s="244"/>
      <c r="CX91" s="244"/>
      <c r="CY91" s="244"/>
      <c r="CZ91" s="244"/>
      <c r="DA91" s="244"/>
      <c r="DB91" s="244"/>
      <c r="DC91" s="244"/>
      <c r="DD91" s="244"/>
      <c r="DE91" s="244"/>
      <c r="DF91" s="244"/>
      <c r="DG91" s="244"/>
      <c r="DH91" s="244"/>
      <c r="DI91" s="244"/>
      <c r="DJ91" s="244"/>
      <c r="DK91" s="244"/>
      <c r="DL91" s="244"/>
      <c r="DM91" s="244"/>
      <c r="DN91" s="244"/>
      <c r="DO91" s="244"/>
      <c r="DP91" s="244"/>
      <c r="DQ91" s="244"/>
      <c r="DR91" s="244"/>
      <c r="DS91" s="244"/>
      <c r="DT91" s="244"/>
      <c r="DU91" s="244"/>
      <c r="DV91" s="244"/>
      <c r="DW91" s="244"/>
      <c r="DX91" s="244"/>
      <c r="DY91" s="244"/>
      <c r="DZ91" s="244"/>
      <c r="EA91" s="244"/>
      <c r="EB91" s="244"/>
      <c r="EC91" s="244"/>
      <c r="ED91" s="244"/>
      <c r="EE91" s="244"/>
      <c r="EF91" s="244"/>
      <c r="EG91" s="244"/>
      <c r="EH91" s="244"/>
      <c r="EI91" s="244"/>
      <c r="EJ91" s="244"/>
      <c r="EK91" s="244"/>
      <c r="EL91" s="244"/>
      <c r="EM91" s="244"/>
      <c r="EN91" s="244"/>
      <c r="EO91" s="244"/>
      <c r="EP91" s="244"/>
      <c r="EQ91" s="244"/>
      <c r="ER91" s="244"/>
      <c r="ES91" s="244"/>
      <c r="ET91" s="244"/>
      <c r="EU91" s="244"/>
      <c r="EV91" s="244"/>
      <c r="EW91" s="244"/>
      <c r="EX91" s="244"/>
      <c r="EY91" s="244"/>
      <c r="EZ91" s="244"/>
      <c r="FA91" s="244"/>
      <c r="FB91" s="244"/>
      <c r="FC91" s="244"/>
      <c r="FD91" s="244"/>
      <c r="FE91" s="244"/>
      <c r="FF91" s="244"/>
      <c r="FG91" s="244"/>
      <c r="FH91" s="244"/>
      <c r="FI91" s="244"/>
      <c r="FJ91" s="244"/>
      <c r="FK91" s="244"/>
      <c r="FL91" s="244"/>
      <c r="FM91" s="244"/>
      <c r="FN91" s="244"/>
      <c r="FO91" s="244"/>
      <c r="FP91" s="244"/>
      <c r="FQ91" s="244"/>
      <c r="FR91" s="244"/>
      <c r="FS91" s="244"/>
      <c r="FT91" s="244"/>
      <c r="FU91" s="244"/>
      <c r="FV91" s="244"/>
      <c r="FW91" s="244"/>
      <c r="FX91" s="244"/>
      <c r="FY91" s="244"/>
      <c r="FZ91" s="244"/>
      <c r="GA91" s="244"/>
      <c r="GB91" s="244"/>
      <c r="GC91" s="244"/>
      <c r="GD91" s="244"/>
      <c r="GE91" s="244"/>
      <c r="GF91" s="244"/>
      <c r="GG91" s="244"/>
      <c r="GH91" s="244"/>
      <c r="GI91" s="244"/>
      <c r="GJ91" s="244"/>
      <c r="GK91" s="244"/>
      <c r="GL91" s="244"/>
      <c r="GM91" s="244"/>
      <c r="GN91" s="244"/>
      <c r="GO91" s="244"/>
      <c r="GP91" s="244"/>
      <c r="GQ91" s="244"/>
      <c r="GR91" s="244"/>
      <c r="GS91" s="244"/>
      <c r="GT91" s="244"/>
      <c r="GU91" s="244"/>
      <c r="GV91" s="244"/>
      <c r="GW91" s="244"/>
      <c r="GX91" s="244"/>
      <c r="GY91" s="244"/>
      <c r="GZ91" s="244"/>
      <c r="HA91" s="244"/>
      <c r="HB91" s="244"/>
      <c r="HC91" s="244"/>
      <c r="HD91" s="244"/>
      <c r="HE91" s="244"/>
      <c r="HF91" s="244"/>
      <c r="HG91" s="244"/>
      <c r="HH91" s="244"/>
      <c r="HI91" s="244"/>
      <c r="HJ91" s="244"/>
      <c r="HK91" s="244"/>
      <c r="HL91" s="244"/>
      <c r="HM91" s="244"/>
      <c r="HN91" s="244"/>
      <c r="HO91" s="244"/>
      <c r="HP91" s="244"/>
      <c r="HQ91" s="244"/>
      <c r="HR91" s="244"/>
      <c r="HS91" s="244"/>
      <c r="HT91" s="244"/>
      <c r="HU91" s="244"/>
      <c r="HV91" s="244"/>
      <c r="HW91" s="244"/>
      <c r="HX91" s="244"/>
      <c r="HY91" s="244"/>
      <c r="HZ91" s="244"/>
      <c r="IA91" s="244"/>
      <c r="IB91" s="244"/>
      <c r="IC91" s="244"/>
      <c r="ID91" s="244"/>
      <c r="IE91" s="244"/>
      <c r="IF91" s="244"/>
      <c r="IG91" s="244"/>
      <c r="IH91" s="244"/>
      <c r="II91" s="244"/>
      <c r="IJ91" s="244"/>
    </row>
    <row r="92" spans="1:250" s="552" customFormat="1">
      <c r="A92" s="249">
        <f>COUNT(A$11:A91)+1</f>
        <v>34</v>
      </c>
      <c r="B92" s="251" t="s">
        <v>24</v>
      </c>
      <c r="C92" s="637"/>
      <c r="D92" s="513">
        <v>0.05</v>
      </c>
      <c r="E92" s="410"/>
      <c r="F92" s="423">
        <f>SUM(F13:F90)*D92</f>
        <v>0</v>
      </c>
    </row>
    <row r="93" spans="1:250" s="285" customFormat="1">
      <c r="A93" s="18"/>
      <c r="B93" s="252"/>
      <c r="C93" s="15"/>
      <c r="D93" s="396"/>
      <c r="E93" s="396"/>
      <c r="F93" s="380">
        <f t="shared" ref="F93" si="3">D93*E93</f>
        <v>0</v>
      </c>
      <c r="G93" s="189"/>
      <c r="H93" s="189"/>
      <c r="I93" s="189"/>
      <c r="J93" s="189"/>
      <c r="K93" s="189"/>
      <c r="L93" s="189"/>
      <c r="M93" s="189"/>
      <c r="N93" s="189"/>
      <c r="O93" s="189"/>
      <c r="P93" s="189"/>
      <c r="Q93" s="189"/>
      <c r="R93" s="189"/>
      <c r="S93" s="189"/>
      <c r="T93" s="189"/>
      <c r="U93" s="189"/>
      <c r="V93" s="189"/>
      <c r="W93" s="189"/>
      <c r="X93" s="189"/>
      <c r="Y93" s="189"/>
      <c r="Z93" s="189"/>
      <c r="AA93" s="189"/>
      <c r="AB93" s="189"/>
      <c r="AC93" s="189"/>
      <c r="AD93" s="189"/>
      <c r="AE93" s="189"/>
      <c r="AF93" s="189"/>
      <c r="AG93" s="189"/>
      <c r="AH93" s="189"/>
      <c r="AI93" s="189"/>
      <c r="AJ93" s="189"/>
      <c r="AK93" s="189"/>
      <c r="AL93" s="189"/>
      <c r="AM93" s="189"/>
      <c r="AN93" s="189"/>
      <c r="AO93" s="189"/>
      <c r="AP93" s="189"/>
      <c r="AQ93" s="189"/>
      <c r="AR93" s="189"/>
      <c r="AS93" s="189"/>
      <c r="AT93" s="189"/>
      <c r="AU93" s="189"/>
      <c r="AV93" s="189"/>
      <c r="AW93" s="189"/>
      <c r="AX93" s="189"/>
      <c r="AY93" s="189"/>
      <c r="AZ93" s="189"/>
      <c r="BA93" s="189"/>
      <c r="BB93" s="189"/>
      <c r="BC93" s="189"/>
      <c r="BD93" s="189"/>
      <c r="BE93" s="189"/>
      <c r="BF93" s="189"/>
      <c r="BG93" s="189"/>
      <c r="BH93" s="189"/>
      <c r="BI93" s="189"/>
      <c r="BJ93" s="189"/>
      <c r="BK93" s="189"/>
      <c r="BL93" s="189"/>
      <c r="BM93" s="189"/>
      <c r="BN93" s="189"/>
      <c r="BO93" s="189"/>
      <c r="BP93" s="189"/>
      <c r="BQ93" s="189"/>
      <c r="BR93" s="189"/>
      <c r="BS93" s="189"/>
      <c r="BT93" s="189"/>
      <c r="BU93" s="189"/>
      <c r="BV93" s="189"/>
      <c r="BW93" s="189"/>
      <c r="BX93" s="189"/>
      <c r="BY93" s="189"/>
      <c r="BZ93" s="189"/>
      <c r="CA93" s="189"/>
      <c r="CB93" s="189"/>
      <c r="CC93" s="189"/>
      <c r="CD93" s="189"/>
      <c r="CE93" s="189"/>
      <c r="CF93" s="189"/>
      <c r="CG93" s="189"/>
      <c r="CH93" s="189"/>
      <c r="CI93" s="189"/>
      <c r="CJ93" s="189"/>
      <c r="CK93" s="189"/>
      <c r="CL93" s="189"/>
      <c r="CM93" s="189"/>
      <c r="CN93" s="189"/>
      <c r="CO93" s="189"/>
      <c r="CP93" s="189"/>
      <c r="CQ93" s="189"/>
      <c r="CR93" s="189"/>
      <c r="CS93" s="189"/>
      <c r="CT93" s="189"/>
      <c r="CU93" s="189"/>
      <c r="CV93" s="189"/>
      <c r="CW93" s="189"/>
      <c r="CX93" s="189"/>
      <c r="CY93" s="189"/>
      <c r="CZ93" s="189"/>
      <c r="DA93" s="189"/>
      <c r="DB93" s="189"/>
      <c r="DC93" s="189"/>
      <c r="DD93" s="189"/>
      <c r="DE93" s="189"/>
      <c r="DF93" s="189"/>
      <c r="DG93" s="189"/>
      <c r="DH93" s="189"/>
      <c r="DI93" s="189"/>
      <c r="DJ93" s="189"/>
      <c r="DK93" s="189"/>
      <c r="DL93" s="189"/>
      <c r="DM93" s="189"/>
      <c r="DN93" s="189"/>
      <c r="DO93" s="189"/>
      <c r="DP93" s="189"/>
      <c r="DQ93" s="189"/>
      <c r="DR93" s="189"/>
      <c r="DS93" s="189"/>
      <c r="DT93" s="189"/>
      <c r="DU93" s="189"/>
      <c r="DV93" s="189"/>
      <c r="DW93" s="189"/>
      <c r="DX93" s="189"/>
      <c r="DY93" s="189"/>
      <c r="DZ93" s="189"/>
      <c r="EA93" s="189"/>
      <c r="EB93" s="189"/>
      <c r="EC93" s="189"/>
      <c r="ED93" s="189"/>
      <c r="EE93" s="189"/>
      <c r="EF93" s="189"/>
      <c r="EG93" s="189"/>
      <c r="EH93" s="189"/>
      <c r="EI93" s="189"/>
      <c r="EJ93" s="189"/>
      <c r="EK93" s="189"/>
      <c r="EL93" s="189"/>
      <c r="EM93" s="189"/>
      <c r="EN93" s="189"/>
      <c r="EO93" s="189"/>
      <c r="EP93" s="189"/>
      <c r="EQ93" s="189"/>
      <c r="ER93" s="189"/>
      <c r="ES93" s="189"/>
      <c r="ET93" s="189"/>
      <c r="EU93" s="189"/>
      <c r="EV93" s="189"/>
      <c r="EW93" s="189"/>
      <c r="EX93" s="189"/>
      <c r="EY93" s="189"/>
      <c r="EZ93" s="189"/>
      <c r="FA93" s="189"/>
      <c r="FB93" s="189"/>
      <c r="FC93" s="189"/>
      <c r="FD93" s="189"/>
      <c r="FE93" s="189"/>
      <c r="FF93" s="189"/>
      <c r="FG93" s="189"/>
      <c r="FH93" s="189"/>
      <c r="FI93" s="189"/>
      <c r="FJ93" s="189"/>
      <c r="FK93" s="189"/>
      <c r="FL93" s="189"/>
      <c r="FM93" s="189"/>
      <c r="FN93" s="189"/>
      <c r="FO93" s="189"/>
      <c r="FP93" s="189"/>
      <c r="FQ93" s="189"/>
      <c r="FR93" s="189"/>
      <c r="FS93" s="189"/>
      <c r="FT93" s="189"/>
      <c r="FU93" s="189"/>
      <c r="FV93" s="189"/>
      <c r="FW93" s="189"/>
      <c r="FX93" s="189"/>
      <c r="FY93" s="189"/>
      <c r="FZ93" s="189"/>
      <c r="GA93" s="189"/>
      <c r="GB93" s="189"/>
      <c r="GC93" s="189"/>
      <c r="GD93" s="189"/>
      <c r="GE93" s="189"/>
      <c r="GF93" s="189"/>
      <c r="GG93" s="189"/>
      <c r="GH93" s="189"/>
      <c r="GI93" s="189"/>
      <c r="GJ93" s="189"/>
      <c r="GK93" s="189"/>
      <c r="GL93" s="189"/>
      <c r="GM93" s="189"/>
      <c r="GN93" s="189"/>
      <c r="GO93" s="189"/>
      <c r="GP93" s="189"/>
      <c r="GQ93" s="189"/>
      <c r="GR93" s="189"/>
      <c r="GS93" s="189"/>
      <c r="GT93" s="189"/>
      <c r="GU93" s="189"/>
      <c r="GV93" s="189"/>
      <c r="GW93" s="189"/>
      <c r="GX93" s="189"/>
      <c r="GY93" s="189"/>
      <c r="GZ93" s="189"/>
      <c r="HA93" s="189"/>
      <c r="HB93" s="189"/>
      <c r="HC93" s="189"/>
      <c r="HD93" s="189"/>
      <c r="HE93" s="189"/>
      <c r="HF93" s="189"/>
      <c r="HG93" s="189"/>
      <c r="HH93" s="189"/>
      <c r="HI93" s="189"/>
      <c r="HJ93" s="189"/>
      <c r="HK93" s="189"/>
      <c r="HL93" s="189"/>
      <c r="HM93" s="189"/>
      <c r="HN93" s="189"/>
      <c r="HO93" s="189"/>
      <c r="HP93" s="189"/>
      <c r="HQ93" s="189"/>
      <c r="HR93" s="189"/>
      <c r="HS93" s="189"/>
      <c r="HT93" s="189"/>
      <c r="HU93" s="189"/>
      <c r="HV93" s="189"/>
      <c r="HW93" s="189"/>
      <c r="HX93" s="189"/>
      <c r="HY93" s="189"/>
      <c r="HZ93" s="189"/>
      <c r="IA93" s="189"/>
      <c r="IB93" s="189"/>
      <c r="IC93" s="189"/>
      <c r="ID93" s="189"/>
      <c r="IE93" s="189"/>
      <c r="IF93" s="189"/>
      <c r="IG93" s="189"/>
      <c r="IH93" s="189"/>
      <c r="II93" s="189"/>
      <c r="IJ93" s="189"/>
      <c r="IK93" s="189"/>
      <c r="IL93" s="189"/>
      <c r="IM93" s="189"/>
      <c r="IN93" s="189"/>
      <c r="IO93" s="189"/>
      <c r="IP93" s="189"/>
    </row>
    <row r="94" spans="1:250" ht="13.5" thickBot="1">
      <c r="A94" s="519"/>
      <c r="B94" s="520" t="str">
        <f>$B$1&amp;" skupaj:"</f>
        <v>STREHA - DVOKAPNICA skupaj:</v>
      </c>
      <c r="C94" s="255"/>
      <c r="D94" s="256"/>
      <c r="E94" s="392"/>
      <c r="F94" s="393">
        <f>SUM(F13:F92)</f>
        <v>0</v>
      </c>
    </row>
    <row r="95" spans="1:250" ht="13.5" thickTop="1">
      <c r="A95" s="257"/>
      <c r="B95" s="247"/>
      <c r="C95" s="258"/>
      <c r="D95" s="248"/>
      <c r="E95" s="391"/>
      <c r="F95" s="391"/>
    </row>
    <row r="96" spans="1:250">
      <c r="A96" s="257"/>
      <c r="B96" s="259"/>
      <c r="C96" s="242"/>
      <c r="D96" s="248"/>
      <c r="E96" s="391"/>
      <c r="F96" s="391"/>
    </row>
    <row r="97" spans="1:250">
      <c r="A97" s="660"/>
      <c r="B97" s="27"/>
      <c r="C97" s="661"/>
      <c r="D97" s="662"/>
      <c r="E97" s="663"/>
      <c r="F97" s="380">
        <f>D97*E97</f>
        <v>0</v>
      </c>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row>
    <row r="98" spans="1:250">
      <c r="A98" s="260"/>
    </row>
    <row r="99" spans="1:250">
      <c r="A99" s="260"/>
    </row>
    <row r="100" spans="1:250">
      <c r="A100" s="260"/>
    </row>
    <row r="101" spans="1:250">
      <c r="A101" s="260"/>
    </row>
    <row r="102" spans="1:250">
      <c r="A102" s="260"/>
    </row>
    <row r="103" spans="1:250">
      <c r="A103" s="260"/>
    </row>
    <row r="104" spans="1:250">
      <c r="A104" s="260"/>
    </row>
    <row r="105" spans="1:250">
      <c r="A105" s="260"/>
    </row>
    <row r="106" spans="1:250">
      <c r="A106" s="260"/>
    </row>
    <row r="107" spans="1:250">
      <c r="A107" s="260"/>
    </row>
    <row r="108" spans="1:250">
      <c r="A108" s="260"/>
    </row>
    <row r="109" spans="1:250">
      <c r="A109" s="260"/>
    </row>
    <row r="110" spans="1:250">
      <c r="A110" s="260"/>
    </row>
    <row r="111" spans="1:250">
      <c r="A111" s="260"/>
    </row>
    <row r="112" spans="1:250">
      <c r="A112" s="260"/>
    </row>
    <row r="113" spans="1:250">
      <c r="A113" s="260"/>
      <c r="G113" s="263"/>
      <c r="H113" s="263"/>
      <c r="I113" s="263"/>
      <c r="J113" s="263"/>
      <c r="K113" s="263"/>
      <c r="L113" s="263"/>
      <c r="M113" s="263"/>
      <c r="N113" s="263"/>
      <c r="O113" s="263"/>
      <c r="P113" s="263"/>
      <c r="Q113" s="263"/>
      <c r="R113" s="263"/>
      <c r="S113" s="263"/>
      <c r="T113" s="263"/>
      <c r="U113" s="263"/>
      <c r="V113" s="263"/>
      <c r="W113" s="263"/>
      <c r="X113" s="263"/>
      <c r="Y113" s="263"/>
      <c r="Z113" s="263"/>
      <c r="AA113" s="263"/>
      <c r="AB113" s="263"/>
      <c r="AC113" s="263"/>
      <c r="AD113" s="263"/>
      <c r="AE113" s="263"/>
      <c r="AF113" s="263"/>
      <c r="AG113" s="263"/>
      <c r="AH113" s="263"/>
      <c r="AI113" s="263"/>
      <c r="AJ113" s="263"/>
      <c r="AK113" s="263"/>
      <c r="AL113" s="263"/>
      <c r="AM113" s="263"/>
      <c r="AN113" s="263"/>
      <c r="AO113" s="263"/>
      <c r="AP113" s="263"/>
      <c r="AQ113" s="263"/>
      <c r="AR113" s="263"/>
      <c r="AS113" s="263"/>
      <c r="AT113" s="263"/>
      <c r="AU113" s="263"/>
      <c r="AV113" s="263"/>
      <c r="AW113" s="263"/>
      <c r="AX113" s="263"/>
      <c r="AY113" s="263"/>
      <c r="AZ113" s="263"/>
      <c r="BA113" s="263"/>
      <c r="BB113" s="263"/>
      <c r="BC113" s="263"/>
      <c r="BD113" s="263"/>
      <c r="BE113" s="263"/>
      <c r="BF113" s="263"/>
      <c r="BG113" s="263"/>
      <c r="BH113" s="263"/>
      <c r="BI113" s="263"/>
      <c r="BJ113" s="263"/>
      <c r="BK113" s="263"/>
      <c r="BL113" s="263"/>
      <c r="BM113" s="263"/>
      <c r="BN113" s="263"/>
      <c r="BO113" s="263"/>
      <c r="BP113" s="263"/>
      <c r="BQ113" s="263"/>
      <c r="BR113" s="263"/>
      <c r="BS113" s="263"/>
      <c r="BT113" s="263"/>
      <c r="BU113" s="263"/>
      <c r="BV113" s="263"/>
      <c r="BW113" s="263"/>
      <c r="BX113" s="263"/>
      <c r="BY113" s="263"/>
      <c r="BZ113" s="263"/>
      <c r="CA113" s="263"/>
      <c r="CB113" s="263"/>
      <c r="CC113" s="263"/>
      <c r="CD113" s="263"/>
      <c r="CE113" s="263"/>
      <c r="CF113" s="263"/>
      <c r="CG113" s="263"/>
      <c r="CH113" s="263"/>
      <c r="CI113" s="263"/>
      <c r="CJ113" s="263"/>
      <c r="CK113" s="263"/>
      <c r="CL113" s="263"/>
      <c r="CM113" s="263"/>
      <c r="CN113" s="263"/>
      <c r="CO113" s="263"/>
      <c r="CP113" s="263"/>
      <c r="CQ113" s="263"/>
      <c r="CR113" s="263"/>
      <c r="CS113" s="263"/>
      <c r="CT113" s="263"/>
      <c r="CU113" s="263"/>
      <c r="CV113" s="263"/>
      <c r="CW113" s="263"/>
      <c r="CX113" s="263"/>
      <c r="CY113" s="263"/>
      <c r="CZ113" s="263"/>
      <c r="DA113" s="263"/>
      <c r="DB113" s="263"/>
      <c r="DC113" s="263"/>
      <c r="DD113" s="263"/>
      <c r="DE113" s="263"/>
      <c r="DF113" s="263"/>
      <c r="DG113" s="263"/>
      <c r="DH113" s="263"/>
      <c r="DI113" s="263"/>
      <c r="DJ113" s="263"/>
      <c r="DK113" s="263"/>
      <c r="DL113" s="263"/>
      <c r="DM113" s="263"/>
      <c r="DN113" s="263"/>
      <c r="DO113" s="263"/>
      <c r="DP113" s="263"/>
      <c r="DQ113" s="263"/>
      <c r="DR113" s="263"/>
      <c r="DS113" s="263"/>
      <c r="DT113" s="263"/>
      <c r="DU113" s="263"/>
      <c r="DV113" s="263"/>
      <c r="DW113" s="263"/>
      <c r="DX113" s="263"/>
      <c r="DY113" s="263"/>
      <c r="DZ113" s="263"/>
      <c r="EA113" s="263"/>
      <c r="EB113" s="263"/>
      <c r="EC113" s="263"/>
      <c r="ED113" s="263"/>
      <c r="EE113" s="263"/>
      <c r="EF113" s="263"/>
      <c r="EG113" s="263"/>
      <c r="EH113" s="263"/>
      <c r="EI113" s="263"/>
      <c r="EJ113" s="263"/>
      <c r="EK113" s="263"/>
      <c r="EL113" s="263"/>
      <c r="EM113" s="263"/>
      <c r="EN113" s="263"/>
      <c r="EO113" s="263"/>
      <c r="EP113" s="263"/>
      <c r="EQ113" s="263"/>
      <c r="ER113" s="263"/>
      <c r="ES113" s="263"/>
      <c r="ET113" s="263"/>
      <c r="EU113" s="263"/>
      <c r="EV113" s="263"/>
      <c r="EW113" s="263"/>
      <c r="EX113" s="263"/>
      <c r="EY113" s="263"/>
      <c r="EZ113" s="263"/>
      <c r="FA113" s="263"/>
      <c r="FB113" s="263"/>
      <c r="FC113" s="263"/>
      <c r="FD113" s="263"/>
      <c r="FE113" s="263"/>
      <c r="FF113" s="263"/>
      <c r="FG113" s="263"/>
      <c r="FH113" s="263"/>
      <c r="FI113" s="263"/>
      <c r="FJ113" s="263"/>
      <c r="FK113" s="263"/>
      <c r="FL113" s="263"/>
      <c r="FM113" s="263"/>
      <c r="FN113" s="263"/>
      <c r="FO113" s="263"/>
      <c r="FP113" s="263"/>
      <c r="FQ113" s="263"/>
      <c r="FR113" s="263"/>
      <c r="FS113" s="263"/>
      <c r="FT113" s="263"/>
      <c r="FU113" s="263"/>
      <c r="FV113" s="263"/>
      <c r="FW113" s="263"/>
      <c r="FX113" s="263"/>
      <c r="FY113" s="263"/>
      <c r="FZ113" s="263"/>
      <c r="GA113" s="263"/>
      <c r="GB113" s="263"/>
      <c r="GC113" s="263"/>
      <c r="GD113" s="263"/>
      <c r="GE113" s="263"/>
      <c r="GF113" s="263"/>
      <c r="GG113" s="263"/>
      <c r="GH113" s="263"/>
      <c r="GI113" s="263"/>
      <c r="GJ113" s="263"/>
      <c r="GK113" s="263"/>
      <c r="GL113" s="263"/>
      <c r="GM113" s="263"/>
      <c r="GN113" s="263"/>
      <c r="GO113" s="263"/>
      <c r="GP113" s="263"/>
      <c r="GQ113" s="263"/>
      <c r="GR113" s="263"/>
      <c r="GS113" s="263"/>
      <c r="GT113" s="263"/>
      <c r="GU113" s="263"/>
      <c r="GV113" s="263"/>
      <c r="GW113" s="263"/>
      <c r="GX113" s="263"/>
      <c r="GY113" s="263"/>
      <c r="GZ113" s="263"/>
      <c r="HA113" s="263"/>
      <c r="HB113" s="263"/>
      <c r="HC113" s="263"/>
      <c r="HD113" s="263"/>
      <c r="HE113" s="263"/>
      <c r="HF113" s="263"/>
      <c r="HG113" s="263"/>
      <c r="HH113" s="263"/>
      <c r="HI113" s="263"/>
      <c r="HJ113" s="263"/>
      <c r="HK113" s="263"/>
      <c r="HL113" s="263"/>
      <c r="HM113" s="263"/>
      <c r="HN113" s="263"/>
      <c r="HO113" s="263"/>
      <c r="HP113" s="263"/>
      <c r="HQ113" s="263"/>
      <c r="HR113" s="263"/>
      <c r="HS113" s="263"/>
      <c r="HT113" s="263"/>
      <c r="HU113" s="263"/>
      <c r="HV113" s="263"/>
      <c r="HW113" s="263"/>
      <c r="HX113" s="263"/>
      <c r="HY113" s="263"/>
      <c r="HZ113" s="263"/>
      <c r="IA113" s="263"/>
      <c r="IB113" s="263"/>
      <c r="IC113" s="263"/>
      <c r="ID113" s="263"/>
      <c r="IE113" s="263"/>
      <c r="IF113" s="263"/>
      <c r="IG113" s="263"/>
      <c r="IH113" s="263"/>
      <c r="II113" s="263"/>
      <c r="IJ113" s="263"/>
      <c r="IK113" s="263"/>
      <c r="IL113" s="263"/>
      <c r="IM113" s="263"/>
      <c r="IN113" s="263"/>
      <c r="IO113" s="263"/>
      <c r="IP113" s="263"/>
    </row>
    <row r="114" spans="1:250">
      <c r="A114" s="260"/>
    </row>
    <row r="115" spans="1:250">
      <c r="A115" s="260"/>
      <c r="G115" s="263"/>
      <c r="H115" s="263"/>
      <c r="I115" s="263"/>
      <c r="J115" s="263"/>
      <c r="K115" s="263"/>
      <c r="L115" s="263"/>
      <c r="M115" s="263"/>
      <c r="N115" s="263"/>
      <c r="O115" s="263"/>
      <c r="P115" s="263"/>
      <c r="Q115" s="263"/>
      <c r="R115" s="263"/>
      <c r="S115" s="263"/>
      <c r="T115" s="263"/>
      <c r="U115" s="263"/>
      <c r="V115" s="263"/>
      <c r="W115" s="263"/>
      <c r="X115" s="263"/>
      <c r="Y115" s="263"/>
      <c r="Z115" s="263"/>
      <c r="AA115" s="263"/>
      <c r="AB115" s="263"/>
      <c r="AC115" s="263"/>
      <c r="AD115" s="263"/>
      <c r="AE115" s="263"/>
      <c r="AF115" s="263"/>
      <c r="AG115" s="263"/>
      <c r="AH115" s="263"/>
      <c r="AI115" s="263"/>
      <c r="AJ115" s="263"/>
      <c r="AK115" s="263"/>
      <c r="AL115" s="263"/>
      <c r="AM115" s="263"/>
      <c r="AN115" s="263"/>
      <c r="AO115" s="263"/>
      <c r="AP115" s="263"/>
      <c r="AQ115" s="263"/>
      <c r="AR115" s="263"/>
      <c r="AS115" s="263"/>
      <c r="AT115" s="263"/>
      <c r="AU115" s="263"/>
      <c r="AV115" s="263"/>
      <c r="AW115" s="263"/>
      <c r="AX115" s="263"/>
      <c r="AY115" s="263"/>
      <c r="AZ115" s="263"/>
      <c r="BA115" s="263"/>
      <c r="BB115" s="263"/>
      <c r="BC115" s="263"/>
      <c r="BD115" s="263"/>
      <c r="BE115" s="263"/>
      <c r="BF115" s="263"/>
      <c r="BG115" s="263"/>
      <c r="BH115" s="263"/>
      <c r="BI115" s="263"/>
      <c r="BJ115" s="263"/>
      <c r="BK115" s="263"/>
      <c r="BL115" s="263"/>
      <c r="BM115" s="263"/>
      <c r="BN115" s="263"/>
      <c r="BO115" s="263"/>
      <c r="BP115" s="263"/>
      <c r="BQ115" s="263"/>
      <c r="BR115" s="263"/>
      <c r="BS115" s="263"/>
      <c r="BT115" s="263"/>
      <c r="BU115" s="263"/>
      <c r="BV115" s="263"/>
      <c r="BW115" s="263"/>
      <c r="BX115" s="263"/>
      <c r="BY115" s="263"/>
      <c r="BZ115" s="263"/>
      <c r="CA115" s="263"/>
      <c r="CB115" s="263"/>
      <c r="CC115" s="263"/>
      <c r="CD115" s="263"/>
      <c r="CE115" s="263"/>
      <c r="CF115" s="263"/>
      <c r="CG115" s="263"/>
      <c r="CH115" s="263"/>
      <c r="CI115" s="263"/>
      <c r="CJ115" s="263"/>
      <c r="CK115" s="263"/>
      <c r="CL115" s="263"/>
      <c r="CM115" s="263"/>
      <c r="CN115" s="263"/>
      <c r="CO115" s="263"/>
      <c r="CP115" s="263"/>
      <c r="CQ115" s="263"/>
      <c r="CR115" s="263"/>
      <c r="CS115" s="263"/>
      <c r="CT115" s="263"/>
      <c r="CU115" s="263"/>
      <c r="CV115" s="263"/>
      <c r="CW115" s="263"/>
      <c r="CX115" s="263"/>
      <c r="CY115" s="263"/>
      <c r="CZ115" s="263"/>
      <c r="DA115" s="263"/>
      <c r="DB115" s="263"/>
      <c r="DC115" s="263"/>
      <c r="DD115" s="263"/>
      <c r="DE115" s="263"/>
      <c r="DF115" s="263"/>
      <c r="DG115" s="263"/>
      <c r="DH115" s="263"/>
      <c r="DI115" s="263"/>
      <c r="DJ115" s="263"/>
      <c r="DK115" s="263"/>
      <c r="DL115" s="263"/>
      <c r="DM115" s="263"/>
      <c r="DN115" s="263"/>
      <c r="DO115" s="263"/>
      <c r="DP115" s="263"/>
      <c r="DQ115" s="263"/>
      <c r="DR115" s="263"/>
      <c r="DS115" s="263"/>
      <c r="DT115" s="263"/>
      <c r="DU115" s="263"/>
      <c r="DV115" s="263"/>
      <c r="DW115" s="263"/>
      <c r="DX115" s="263"/>
      <c r="DY115" s="263"/>
      <c r="DZ115" s="263"/>
      <c r="EA115" s="263"/>
      <c r="EB115" s="263"/>
      <c r="EC115" s="263"/>
      <c r="ED115" s="263"/>
      <c r="EE115" s="263"/>
      <c r="EF115" s="263"/>
      <c r="EG115" s="263"/>
      <c r="EH115" s="263"/>
      <c r="EI115" s="263"/>
      <c r="EJ115" s="263"/>
      <c r="EK115" s="263"/>
      <c r="EL115" s="263"/>
      <c r="EM115" s="263"/>
      <c r="EN115" s="263"/>
      <c r="EO115" s="263"/>
      <c r="EP115" s="263"/>
      <c r="EQ115" s="263"/>
      <c r="ER115" s="263"/>
      <c r="ES115" s="263"/>
      <c r="ET115" s="263"/>
      <c r="EU115" s="263"/>
      <c r="EV115" s="263"/>
      <c r="EW115" s="263"/>
      <c r="EX115" s="263"/>
      <c r="EY115" s="263"/>
      <c r="EZ115" s="263"/>
      <c r="FA115" s="263"/>
      <c r="FB115" s="263"/>
      <c r="FC115" s="263"/>
      <c r="FD115" s="263"/>
      <c r="FE115" s="263"/>
      <c r="FF115" s="263"/>
      <c r="FG115" s="263"/>
      <c r="FH115" s="263"/>
      <c r="FI115" s="263"/>
      <c r="FJ115" s="263"/>
      <c r="FK115" s="263"/>
      <c r="FL115" s="263"/>
      <c r="FM115" s="263"/>
      <c r="FN115" s="263"/>
      <c r="FO115" s="263"/>
      <c r="FP115" s="263"/>
      <c r="FQ115" s="263"/>
      <c r="FR115" s="263"/>
      <c r="FS115" s="263"/>
      <c r="FT115" s="263"/>
      <c r="FU115" s="263"/>
      <c r="FV115" s="263"/>
      <c r="FW115" s="263"/>
      <c r="FX115" s="263"/>
      <c r="FY115" s="263"/>
      <c r="FZ115" s="263"/>
      <c r="GA115" s="263"/>
      <c r="GB115" s="263"/>
      <c r="GC115" s="263"/>
      <c r="GD115" s="263"/>
      <c r="GE115" s="263"/>
      <c r="GF115" s="263"/>
      <c r="GG115" s="263"/>
      <c r="GH115" s="263"/>
      <c r="GI115" s="263"/>
      <c r="GJ115" s="263"/>
      <c r="GK115" s="263"/>
      <c r="GL115" s="263"/>
      <c r="GM115" s="263"/>
      <c r="GN115" s="263"/>
      <c r="GO115" s="263"/>
      <c r="GP115" s="263"/>
      <c r="GQ115" s="263"/>
      <c r="GR115" s="263"/>
      <c r="GS115" s="263"/>
      <c r="GT115" s="263"/>
      <c r="GU115" s="263"/>
      <c r="GV115" s="263"/>
      <c r="GW115" s="263"/>
      <c r="GX115" s="263"/>
      <c r="GY115" s="263"/>
      <c r="GZ115" s="263"/>
      <c r="HA115" s="263"/>
      <c r="HB115" s="263"/>
      <c r="HC115" s="263"/>
      <c r="HD115" s="263"/>
      <c r="HE115" s="263"/>
      <c r="HF115" s="263"/>
      <c r="HG115" s="263"/>
      <c r="HH115" s="263"/>
      <c r="HI115" s="263"/>
      <c r="HJ115" s="263"/>
      <c r="HK115" s="263"/>
      <c r="HL115" s="263"/>
      <c r="HM115" s="263"/>
      <c r="HN115" s="263"/>
      <c r="HO115" s="263"/>
      <c r="HP115" s="263"/>
      <c r="HQ115" s="263"/>
      <c r="HR115" s="263"/>
      <c r="HS115" s="263"/>
      <c r="HT115" s="263"/>
      <c r="HU115" s="263"/>
      <c r="HV115" s="263"/>
      <c r="HW115" s="263"/>
      <c r="HX115" s="263"/>
      <c r="HY115" s="263"/>
      <c r="HZ115" s="263"/>
      <c r="IA115" s="263"/>
      <c r="IB115" s="263"/>
      <c r="IC115" s="263"/>
      <c r="ID115" s="263"/>
      <c r="IE115" s="263"/>
      <c r="IF115" s="263"/>
      <c r="IG115" s="263"/>
      <c r="IH115" s="263"/>
      <c r="II115" s="263"/>
      <c r="IJ115" s="263"/>
      <c r="IK115" s="263"/>
      <c r="IL115" s="263"/>
      <c r="IM115" s="263"/>
      <c r="IN115" s="263"/>
      <c r="IO115" s="263"/>
      <c r="IP115" s="263"/>
    </row>
    <row r="116" spans="1:250">
      <c r="A116" s="260"/>
    </row>
    <row r="117" spans="1:250">
      <c r="A117" s="260"/>
    </row>
    <row r="118" spans="1:250">
      <c r="A118" s="260"/>
    </row>
    <row r="119" spans="1:250">
      <c r="A119" s="260"/>
    </row>
    <row r="120" spans="1:250">
      <c r="A120" s="260"/>
    </row>
    <row r="121" spans="1:250">
      <c r="A121" s="260"/>
    </row>
    <row r="122" spans="1:250">
      <c r="A122" s="260"/>
    </row>
    <row r="123" spans="1:250">
      <c r="A123" s="260"/>
      <c r="G123" s="263"/>
      <c r="H123" s="263"/>
      <c r="I123" s="263"/>
      <c r="J123" s="263"/>
      <c r="K123" s="263"/>
      <c r="L123" s="263"/>
      <c r="M123" s="263"/>
      <c r="N123" s="263"/>
      <c r="O123" s="263"/>
      <c r="P123" s="263"/>
      <c r="Q123" s="263"/>
      <c r="R123" s="263"/>
      <c r="S123" s="263"/>
      <c r="T123" s="263"/>
      <c r="U123" s="263"/>
      <c r="V123" s="263"/>
      <c r="W123" s="263"/>
      <c r="X123" s="263"/>
      <c r="Y123" s="263"/>
      <c r="Z123" s="263"/>
      <c r="AA123" s="263"/>
      <c r="AB123" s="263"/>
      <c r="AC123" s="263"/>
      <c r="AD123" s="263"/>
      <c r="AE123" s="263"/>
      <c r="AF123" s="263"/>
      <c r="AG123" s="263"/>
      <c r="AH123" s="263"/>
      <c r="AI123" s="263"/>
      <c r="AJ123" s="263"/>
      <c r="AK123" s="263"/>
      <c r="AL123" s="263"/>
      <c r="AM123" s="263"/>
      <c r="AN123" s="263"/>
      <c r="AO123" s="263"/>
      <c r="AP123" s="263"/>
      <c r="AQ123" s="263"/>
      <c r="AR123" s="263"/>
      <c r="AS123" s="263"/>
      <c r="AT123" s="263"/>
      <c r="AU123" s="263"/>
      <c r="AV123" s="263"/>
      <c r="AW123" s="263"/>
      <c r="AX123" s="263"/>
      <c r="AY123" s="263"/>
      <c r="AZ123" s="263"/>
      <c r="BA123" s="263"/>
      <c r="BB123" s="263"/>
      <c r="BC123" s="263"/>
      <c r="BD123" s="263"/>
      <c r="BE123" s="263"/>
      <c r="BF123" s="263"/>
      <c r="BG123" s="263"/>
      <c r="BH123" s="263"/>
      <c r="BI123" s="263"/>
      <c r="BJ123" s="263"/>
      <c r="BK123" s="263"/>
      <c r="BL123" s="263"/>
      <c r="BM123" s="263"/>
      <c r="BN123" s="263"/>
      <c r="BO123" s="263"/>
      <c r="BP123" s="263"/>
      <c r="BQ123" s="263"/>
      <c r="BR123" s="263"/>
      <c r="BS123" s="263"/>
      <c r="BT123" s="263"/>
      <c r="BU123" s="263"/>
      <c r="BV123" s="263"/>
      <c r="BW123" s="263"/>
      <c r="BX123" s="263"/>
      <c r="BY123" s="263"/>
      <c r="BZ123" s="263"/>
      <c r="CA123" s="263"/>
      <c r="CB123" s="263"/>
      <c r="CC123" s="263"/>
      <c r="CD123" s="263"/>
      <c r="CE123" s="263"/>
      <c r="CF123" s="263"/>
      <c r="CG123" s="263"/>
      <c r="CH123" s="263"/>
      <c r="CI123" s="263"/>
      <c r="CJ123" s="263"/>
      <c r="CK123" s="263"/>
      <c r="CL123" s="263"/>
      <c r="CM123" s="263"/>
      <c r="CN123" s="263"/>
      <c r="CO123" s="263"/>
      <c r="CP123" s="263"/>
      <c r="CQ123" s="263"/>
      <c r="CR123" s="263"/>
      <c r="CS123" s="263"/>
      <c r="CT123" s="263"/>
      <c r="CU123" s="263"/>
      <c r="CV123" s="263"/>
      <c r="CW123" s="263"/>
      <c r="CX123" s="263"/>
      <c r="CY123" s="263"/>
      <c r="CZ123" s="263"/>
      <c r="DA123" s="263"/>
      <c r="DB123" s="263"/>
      <c r="DC123" s="263"/>
      <c r="DD123" s="263"/>
      <c r="DE123" s="263"/>
      <c r="DF123" s="263"/>
      <c r="DG123" s="263"/>
      <c r="DH123" s="263"/>
      <c r="DI123" s="263"/>
      <c r="DJ123" s="263"/>
      <c r="DK123" s="263"/>
      <c r="DL123" s="263"/>
      <c r="DM123" s="263"/>
      <c r="DN123" s="263"/>
      <c r="DO123" s="263"/>
      <c r="DP123" s="263"/>
      <c r="DQ123" s="263"/>
      <c r="DR123" s="263"/>
      <c r="DS123" s="263"/>
      <c r="DT123" s="263"/>
      <c r="DU123" s="263"/>
      <c r="DV123" s="263"/>
      <c r="DW123" s="263"/>
      <c r="DX123" s="263"/>
      <c r="DY123" s="263"/>
      <c r="DZ123" s="263"/>
      <c r="EA123" s="263"/>
      <c r="EB123" s="263"/>
      <c r="EC123" s="263"/>
      <c r="ED123" s="263"/>
      <c r="EE123" s="263"/>
      <c r="EF123" s="263"/>
      <c r="EG123" s="263"/>
      <c r="EH123" s="263"/>
      <c r="EI123" s="263"/>
      <c r="EJ123" s="263"/>
      <c r="EK123" s="263"/>
      <c r="EL123" s="263"/>
      <c r="EM123" s="263"/>
      <c r="EN123" s="263"/>
      <c r="EO123" s="263"/>
      <c r="EP123" s="263"/>
      <c r="EQ123" s="263"/>
      <c r="ER123" s="263"/>
      <c r="ES123" s="263"/>
      <c r="ET123" s="263"/>
      <c r="EU123" s="263"/>
      <c r="EV123" s="263"/>
      <c r="EW123" s="263"/>
      <c r="EX123" s="263"/>
      <c r="EY123" s="263"/>
      <c r="EZ123" s="263"/>
      <c r="FA123" s="263"/>
      <c r="FB123" s="263"/>
      <c r="FC123" s="263"/>
      <c r="FD123" s="263"/>
      <c r="FE123" s="263"/>
      <c r="FF123" s="263"/>
      <c r="FG123" s="263"/>
      <c r="FH123" s="263"/>
      <c r="FI123" s="263"/>
      <c r="FJ123" s="263"/>
      <c r="FK123" s="263"/>
      <c r="FL123" s="263"/>
      <c r="FM123" s="263"/>
      <c r="FN123" s="263"/>
      <c r="FO123" s="263"/>
      <c r="FP123" s="263"/>
      <c r="FQ123" s="263"/>
      <c r="FR123" s="263"/>
      <c r="FS123" s="263"/>
      <c r="FT123" s="263"/>
      <c r="FU123" s="263"/>
      <c r="FV123" s="263"/>
      <c r="FW123" s="263"/>
      <c r="FX123" s="263"/>
      <c r="FY123" s="263"/>
      <c r="FZ123" s="263"/>
      <c r="GA123" s="263"/>
      <c r="GB123" s="263"/>
      <c r="GC123" s="263"/>
      <c r="GD123" s="263"/>
      <c r="GE123" s="263"/>
      <c r="GF123" s="263"/>
      <c r="GG123" s="263"/>
      <c r="GH123" s="263"/>
      <c r="GI123" s="263"/>
      <c r="GJ123" s="263"/>
      <c r="GK123" s="263"/>
      <c r="GL123" s="263"/>
      <c r="GM123" s="263"/>
      <c r="GN123" s="263"/>
      <c r="GO123" s="263"/>
      <c r="GP123" s="263"/>
      <c r="GQ123" s="263"/>
      <c r="GR123" s="263"/>
      <c r="GS123" s="263"/>
      <c r="GT123" s="263"/>
      <c r="GU123" s="263"/>
      <c r="GV123" s="263"/>
      <c r="GW123" s="263"/>
      <c r="GX123" s="263"/>
      <c r="GY123" s="263"/>
      <c r="GZ123" s="263"/>
      <c r="HA123" s="263"/>
      <c r="HB123" s="263"/>
      <c r="HC123" s="263"/>
      <c r="HD123" s="263"/>
      <c r="HE123" s="263"/>
      <c r="HF123" s="263"/>
      <c r="HG123" s="263"/>
      <c r="HH123" s="263"/>
      <c r="HI123" s="263"/>
      <c r="HJ123" s="263"/>
      <c r="HK123" s="263"/>
      <c r="HL123" s="263"/>
      <c r="HM123" s="263"/>
      <c r="HN123" s="263"/>
      <c r="HO123" s="263"/>
      <c r="HP123" s="263"/>
      <c r="HQ123" s="263"/>
      <c r="HR123" s="263"/>
      <c r="HS123" s="263"/>
      <c r="HT123" s="263"/>
      <c r="HU123" s="263"/>
      <c r="HV123" s="263"/>
      <c r="HW123" s="263"/>
      <c r="HX123" s="263"/>
      <c r="HY123" s="263"/>
      <c r="HZ123" s="263"/>
      <c r="IA123" s="263"/>
      <c r="IB123" s="263"/>
      <c r="IC123" s="263"/>
      <c r="ID123" s="263"/>
      <c r="IE123" s="263"/>
      <c r="IF123" s="263"/>
      <c r="IG123" s="263"/>
      <c r="IH123" s="263"/>
      <c r="II123" s="263"/>
      <c r="IJ123" s="263"/>
      <c r="IK123" s="263"/>
      <c r="IL123" s="263"/>
      <c r="IM123" s="263"/>
      <c r="IN123" s="263"/>
      <c r="IO123" s="263"/>
      <c r="IP123" s="263"/>
    </row>
    <row r="124" spans="1:250">
      <c r="A124" s="260"/>
    </row>
    <row r="125" spans="1:250">
      <c r="A125" s="260"/>
    </row>
    <row r="126" spans="1:250">
      <c r="A126" s="260"/>
    </row>
    <row r="127" spans="1:250">
      <c r="A127" s="260"/>
    </row>
    <row r="128" spans="1:250">
      <c r="A128" s="260"/>
    </row>
    <row r="129" spans="1:1">
      <c r="A129" s="260"/>
    </row>
    <row r="130" spans="1:1">
      <c r="A130" s="260"/>
    </row>
    <row r="131" spans="1:1">
      <c r="A131" s="260"/>
    </row>
    <row r="132" spans="1:1">
      <c r="A132" s="260"/>
    </row>
    <row r="150" spans="7:250">
      <c r="G150" s="264"/>
      <c r="H150" s="264"/>
      <c r="I150" s="264"/>
      <c r="J150" s="264"/>
      <c r="K150" s="264"/>
      <c r="L150" s="264"/>
      <c r="M150" s="264"/>
      <c r="N150" s="264"/>
      <c r="O150" s="264"/>
      <c r="P150" s="264"/>
      <c r="Q150" s="264"/>
      <c r="R150" s="264"/>
      <c r="S150" s="264"/>
      <c r="T150" s="264"/>
      <c r="U150" s="264"/>
      <c r="V150" s="264"/>
      <c r="W150" s="264"/>
      <c r="X150" s="264"/>
      <c r="Y150" s="264"/>
      <c r="Z150" s="264"/>
      <c r="AA150" s="264"/>
      <c r="AB150" s="264"/>
      <c r="AC150" s="264"/>
      <c r="AD150" s="264"/>
      <c r="AE150" s="264"/>
      <c r="AF150" s="264"/>
      <c r="AG150" s="264"/>
      <c r="AH150" s="264"/>
      <c r="AI150" s="264"/>
      <c r="AJ150" s="264"/>
      <c r="AK150" s="264"/>
      <c r="AL150" s="264"/>
      <c r="AM150" s="264"/>
      <c r="AN150" s="264"/>
      <c r="AO150" s="264"/>
      <c r="AP150" s="264"/>
      <c r="AQ150" s="264"/>
      <c r="AR150" s="264"/>
      <c r="AS150" s="264"/>
      <c r="AT150" s="264"/>
      <c r="AU150" s="264"/>
      <c r="AV150" s="264"/>
      <c r="AW150" s="264"/>
      <c r="AX150" s="264"/>
      <c r="AY150" s="264"/>
      <c r="AZ150" s="264"/>
      <c r="BA150" s="264"/>
      <c r="BB150" s="264"/>
      <c r="BC150" s="264"/>
      <c r="BD150" s="264"/>
      <c r="BE150" s="264"/>
      <c r="BF150" s="264"/>
      <c r="BG150" s="264"/>
      <c r="BH150" s="264"/>
      <c r="BI150" s="264"/>
      <c r="BJ150" s="264"/>
      <c r="BK150" s="264"/>
      <c r="BL150" s="264"/>
      <c r="BM150" s="264"/>
      <c r="BN150" s="264"/>
      <c r="BO150" s="264"/>
      <c r="BP150" s="264"/>
      <c r="BQ150" s="264"/>
      <c r="BR150" s="264"/>
      <c r="BS150" s="264"/>
      <c r="BT150" s="264"/>
      <c r="BU150" s="264"/>
      <c r="BV150" s="264"/>
      <c r="BW150" s="264"/>
      <c r="BX150" s="264"/>
      <c r="BY150" s="264"/>
      <c r="BZ150" s="264"/>
      <c r="CA150" s="264"/>
      <c r="CB150" s="264"/>
      <c r="CC150" s="264"/>
      <c r="CD150" s="264"/>
      <c r="CE150" s="264"/>
      <c r="CF150" s="264"/>
      <c r="CG150" s="264"/>
      <c r="CH150" s="264"/>
      <c r="CI150" s="264"/>
      <c r="CJ150" s="264"/>
      <c r="CK150" s="264"/>
      <c r="CL150" s="264"/>
      <c r="CM150" s="264"/>
      <c r="CN150" s="264"/>
      <c r="CO150" s="264"/>
      <c r="CP150" s="264"/>
      <c r="CQ150" s="264"/>
      <c r="CR150" s="264"/>
      <c r="CS150" s="264"/>
      <c r="CT150" s="264"/>
      <c r="CU150" s="264"/>
      <c r="CV150" s="264"/>
      <c r="CW150" s="264"/>
      <c r="CX150" s="264"/>
      <c r="CY150" s="264"/>
      <c r="CZ150" s="264"/>
      <c r="DA150" s="264"/>
      <c r="DB150" s="264"/>
      <c r="DC150" s="264"/>
      <c r="DD150" s="264"/>
      <c r="DE150" s="264"/>
      <c r="DF150" s="264"/>
      <c r="DG150" s="264"/>
      <c r="DH150" s="264"/>
      <c r="DI150" s="264"/>
      <c r="DJ150" s="264"/>
      <c r="DK150" s="264"/>
      <c r="DL150" s="264"/>
      <c r="DM150" s="264"/>
      <c r="DN150" s="264"/>
      <c r="DO150" s="264"/>
      <c r="DP150" s="264"/>
      <c r="DQ150" s="264"/>
      <c r="DR150" s="264"/>
      <c r="DS150" s="264"/>
      <c r="DT150" s="264"/>
      <c r="DU150" s="264"/>
      <c r="DV150" s="264"/>
      <c r="DW150" s="264"/>
      <c r="DX150" s="264"/>
      <c r="DY150" s="264"/>
      <c r="DZ150" s="264"/>
      <c r="EA150" s="264"/>
      <c r="EB150" s="264"/>
      <c r="EC150" s="264"/>
      <c r="ED150" s="264"/>
      <c r="EE150" s="264"/>
      <c r="EF150" s="264"/>
      <c r="EG150" s="264"/>
      <c r="EH150" s="264"/>
      <c r="EI150" s="264"/>
      <c r="EJ150" s="264"/>
      <c r="EK150" s="264"/>
      <c r="EL150" s="264"/>
      <c r="EM150" s="264"/>
      <c r="EN150" s="264"/>
      <c r="EO150" s="264"/>
      <c r="EP150" s="264"/>
      <c r="EQ150" s="264"/>
      <c r="ER150" s="264"/>
      <c r="ES150" s="264"/>
      <c r="ET150" s="264"/>
      <c r="EU150" s="264"/>
      <c r="EV150" s="264"/>
      <c r="EW150" s="264"/>
      <c r="EX150" s="264"/>
      <c r="EY150" s="264"/>
      <c r="EZ150" s="264"/>
      <c r="FA150" s="264"/>
      <c r="FB150" s="264"/>
      <c r="FC150" s="264"/>
      <c r="FD150" s="264"/>
      <c r="FE150" s="264"/>
      <c r="FF150" s="264"/>
      <c r="FG150" s="264"/>
      <c r="FH150" s="264"/>
      <c r="FI150" s="264"/>
      <c r="FJ150" s="264"/>
      <c r="FK150" s="264"/>
      <c r="FL150" s="264"/>
      <c r="FM150" s="264"/>
      <c r="FN150" s="264"/>
      <c r="FO150" s="264"/>
      <c r="FP150" s="264"/>
      <c r="FQ150" s="264"/>
      <c r="FR150" s="264"/>
      <c r="FS150" s="264"/>
      <c r="FT150" s="264"/>
      <c r="FU150" s="264"/>
      <c r="FV150" s="264"/>
      <c r="FW150" s="264"/>
      <c r="FX150" s="264"/>
      <c r="FY150" s="264"/>
      <c r="FZ150" s="264"/>
      <c r="GA150" s="264"/>
      <c r="GB150" s="264"/>
      <c r="GC150" s="264"/>
      <c r="GD150" s="264"/>
      <c r="GE150" s="264"/>
      <c r="GF150" s="264"/>
      <c r="GG150" s="264"/>
      <c r="GH150" s="264"/>
      <c r="GI150" s="264"/>
      <c r="GJ150" s="264"/>
      <c r="GK150" s="264"/>
      <c r="GL150" s="264"/>
      <c r="GM150" s="264"/>
      <c r="GN150" s="264"/>
      <c r="GO150" s="264"/>
      <c r="GP150" s="264"/>
      <c r="GQ150" s="264"/>
      <c r="GR150" s="264"/>
      <c r="GS150" s="264"/>
      <c r="GT150" s="264"/>
      <c r="GU150" s="264"/>
      <c r="GV150" s="264"/>
      <c r="GW150" s="264"/>
      <c r="GX150" s="264"/>
      <c r="GY150" s="264"/>
      <c r="GZ150" s="264"/>
      <c r="HA150" s="264"/>
      <c r="HB150" s="264"/>
      <c r="HC150" s="264"/>
      <c r="HD150" s="264"/>
      <c r="HE150" s="264"/>
      <c r="HF150" s="264"/>
      <c r="HG150" s="264"/>
      <c r="HH150" s="264"/>
      <c r="HI150" s="264"/>
      <c r="HJ150" s="264"/>
      <c r="HK150" s="264"/>
      <c r="HL150" s="264"/>
      <c r="HM150" s="264"/>
      <c r="HN150" s="264"/>
      <c r="HO150" s="264"/>
      <c r="HP150" s="264"/>
      <c r="HQ150" s="264"/>
      <c r="HR150" s="264"/>
      <c r="HS150" s="264"/>
      <c r="HT150" s="264"/>
      <c r="HU150" s="264"/>
      <c r="HV150" s="264"/>
      <c r="HW150" s="264"/>
      <c r="HX150" s="264"/>
      <c r="HY150" s="264"/>
      <c r="HZ150" s="264"/>
      <c r="IA150" s="264"/>
      <c r="IB150" s="264"/>
      <c r="IC150" s="264"/>
      <c r="ID150" s="264"/>
      <c r="IE150" s="264"/>
      <c r="IF150" s="264"/>
      <c r="IG150" s="264"/>
      <c r="IH150" s="264"/>
      <c r="II150" s="264"/>
      <c r="IJ150" s="264"/>
      <c r="IK150" s="264"/>
      <c r="IL150" s="264"/>
      <c r="IM150" s="264"/>
      <c r="IN150" s="264"/>
      <c r="IO150" s="264"/>
      <c r="IP150" s="264"/>
    </row>
  </sheetData>
  <sheetProtection algorithmName="SHA-512" hashValue="vxKlVogsrFniOTV4oPiTmiazO+DTgdzAbQ4OijTlLac6Tw1jd03/4smX2F3HqLhPoCTniay/IgMv6DVI38Bkow==" saltValue="KyKqkpxf2806j1PZ3WLnJA==" spinCount="100000" sheet="1" objects="1" scenarios="1" selectLockedCells="1"/>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P115"/>
  <sheetViews>
    <sheetView showZeros="0" view="pageBreakPreview" topLeftCell="A49" zoomScaleNormal="100" zoomScaleSheetLayoutView="100" workbookViewId="0">
      <selection activeCell="E57" sqref="E57"/>
    </sheetView>
  </sheetViews>
  <sheetFormatPr defaultRowHeight="12.75"/>
  <cols>
    <col min="1" max="1" width="6.140625" style="263" customWidth="1"/>
    <col min="2" max="2" width="43.85546875" style="250" customWidth="1"/>
    <col min="3" max="3" width="4.7109375" style="261" customWidth="1"/>
    <col min="4" max="4" width="9.5703125" style="262" customWidth="1"/>
    <col min="5" max="5" width="10.28515625" style="394" customWidth="1"/>
    <col min="6" max="6" width="14.85546875" style="394" customWidth="1"/>
    <col min="7" max="16384" width="9.140625" style="244"/>
  </cols>
  <sheetData>
    <row r="1" spans="1:250">
      <c r="A1" s="240" t="s">
        <v>13</v>
      </c>
      <c r="B1" s="241" t="s">
        <v>244</v>
      </c>
      <c r="C1" s="242"/>
      <c r="D1" s="243"/>
      <c r="E1" s="391"/>
      <c r="F1" s="391"/>
    </row>
    <row r="2" spans="1:250">
      <c r="A2" s="240"/>
      <c r="B2" s="241"/>
      <c r="C2" s="242"/>
      <c r="D2" s="243"/>
      <c r="E2" s="391"/>
      <c r="F2" s="391"/>
    </row>
    <row r="3" spans="1:250" s="1" customFormat="1">
      <c r="A3" s="623"/>
      <c r="B3" s="624" t="s">
        <v>84</v>
      </c>
      <c r="C3" s="625"/>
      <c r="D3" s="508"/>
      <c r="E3" s="626"/>
      <c r="F3" s="626"/>
    </row>
    <row r="4" spans="1:250" s="189" customFormat="1" ht="27.75" customHeight="1">
      <c r="A4" s="623"/>
      <c r="B4" s="627" t="s">
        <v>559</v>
      </c>
      <c r="C4" s="628"/>
      <c r="D4" s="628"/>
      <c r="E4" s="629"/>
      <c r="F4" s="629"/>
    </row>
    <row r="5" spans="1:250" s="1" customFormat="1" ht="38.25">
      <c r="A5" s="623"/>
      <c r="B5" s="627" t="s">
        <v>560</v>
      </c>
      <c r="C5" s="628"/>
      <c r="D5" s="628"/>
      <c r="E5" s="629"/>
      <c r="F5" s="629"/>
    </row>
    <row r="6" spans="1:250" s="1" customFormat="1" ht="25.5" customHeight="1">
      <c r="A6" s="623"/>
      <c r="B6" s="665" t="s">
        <v>580</v>
      </c>
      <c r="C6" s="628"/>
      <c r="D6" s="628"/>
      <c r="E6" s="629"/>
      <c r="F6" s="629"/>
    </row>
    <row r="7" spans="1:250" s="1" customFormat="1" ht="27.75" customHeight="1">
      <c r="A7" s="623"/>
      <c r="B7" s="632" t="s">
        <v>255</v>
      </c>
      <c r="C7" s="666"/>
      <c r="D7" s="666"/>
      <c r="E7" s="667"/>
      <c r="F7" s="667"/>
    </row>
    <row r="8" spans="1:250">
      <c r="A8" s="240"/>
      <c r="B8" s="241"/>
      <c r="C8" s="242"/>
      <c r="D8" s="243"/>
      <c r="E8" s="391"/>
      <c r="F8" s="391"/>
    </row>
    <row r="9" spans="1:250" s="6" customFormat="1">
      <c r="A9" s="418" t="s">
        <v>25</v>
      </c>
      <c r="B9" s="419" t="s">
        <v>26</v>
      </c>
      <c r="C9" s="506" t="s">
        <v>11</v>
      </c>
      <c r="D9" s="507" t="s">
        <v>27</v>
      </c>
      <c r="E9" s="420" t="s">
        <v>28</v>
      </c>
      <c r="F9" s="421" t="s">
        <v>29</v>
      </c>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245"/>
      <c r="BK9" s="245"/>
      <c r="BL9" s="245"/>
      <c r="BM9" s="245"/>
      <c r="BN9" s="245"/>
      <c r="BO9" s="245"/>
      <c r="BP9" s="245"/>
      <c r="BQ9" s="245"/>
      <c r="BR9" s="245"/>
      <c r="BS9" s="245"/>
      <c r="BT9" s="245"/>
      <c r="BU9" s="245"/>
      <c r="BV9" s="245"/>
      <c r="BW9" s="245"/>
      <c r="BX9" s="245"/>
      <c r="BY9" s="245"/>
      <c r="BZ9" s="245"/>
      <c r="CA9" s="245"/>
      <c r="CB9" s="245"/>
      <c r="CC9" s="245"/>
      <c r="CD9" s="245"/>
      <c r="CE9" s="245"/>
      <c r="CF9" s="245"/>
      <c r="CG9" s="245"/>
      <c r="CH9" s="245"/>
      <c r="CI9" s="245"/>
      <c r="CJ9" s="245"/>
      <c r="CK9" s="245"/>
      <c r="CL9" s="245"/>
      <c r="CM9" s="245"/>
      <c r="CN9" s="245"/>
      <c r="CO9" s="245"/>
      <c r="CP9" s="245"/>
      <c r="CQ9" s="245"/>
      <c r="CR9" s="245"/>
      <c r="CS9" s="245"/>
      <c r="CT9" s="245"/>
      <c r="CU9" s="245"/>
      <c r="CV9" s="245"/>
      <c r="CW9" s="245"/>
      <c r="CX9" s="245"/>
      <c r="CY9" s="245"/>
      <c r="CZ9" s="245"/>
      <c r="DA9" s="245"/>
      <c r="DB9" s="245"/>
      <c r="DC9" s="245"/>
      <c r="DD9" s="245"/>
      <c r="DE9" s="245"/>
      <c r="DF9" s="245"/>
      <c r="DG9" s="245"/>
      <c r="DH9" s="245"/>
      <c r="DI9" s="245"/>
      <c r="DJ9" s="245"/>
      <c r="DK9" s="245"/>
      <c r="DL9" s="245"/>
      <c r="DM9" s="245"/>
      <c r="DN9" s="245"/>
      <c r="DO9" s="245"/>
      <c r="DP9" s="245"/>
      <c r="DQ9" s="245"/>
      <c r="DR9" s="245"/>
      <c r="DS9" s="245"/>
      <c r="DT9" s="245"/>
      <c r="DU9" s="245"/>
      <c r="DV9" s="245"/>
      <c r="DW9" s="245"/>
      <c r="DX9" s="245"/>
      <c r="DY9" s="245"/>
      <c r="DZ9" s="245"/>
      <c r="EA9" s="245"/>
      <c r="EB9" s="245"/>
      <c r="EC9" s="245"/>
      <c r="ED9" s="245"/>
      <c r="EE9" s="245"/>
      <c r="EF9" s="245"/>
      <c r="EG9" s="245"/>
      <c r="EH9" s="245"/>
      <c r="EI9" s="245"/>
      <c r="EJ9" s="245"/>
      <c r="EK9" s="245"/>
      <c r="EL9" s="245"/>
      <c r="EM9" s="245"/>
      <c r="EN9" s="245"/>
      <c r="EO9" s="245"/>
      <c r="EP9" s="245"/>
      <c r="EQ9" s="245"/>
      <c r="ER9" s="245"/>
      <c r="ES9" s="245"/>
      <c r="ET9" s="245"/>
      <c r="EU9" s="245"/>
      <c r="EV9" s="245"/>
      <c r="EW9" s="245"/>
      <c r="EX9" s="245"/>
      <c r="EY9" s="245"/>
      <c r="EZ9" s="245"/>
      <c r="FA9" s="245"/>
      <c r="FB9" s="245"/>
      <c r="FC9" s="245"/>
      <c r="FD9" s="245"/>
      <c r="FE9" s="245"/>
      <c r="FF9" s="245"/>
      <c r="FG9" s="245"/>
      <c r="FH9" s="245"/>
      <c r="FI9" s="245"/>
      <c r="FJ9" s="245"/>
      <c r="FK9" s="245"/>
      <c r="FL9" s="245"/>
      <c r="FM9" s="245"/>
      <c r="FN9" s="245"/>
      <c r="FO9" s="245"/>
      <c r="FP9" s="245"/>
      <c r="FQ9" s="245"/>
      <c r="FR9" s="245"/>
      <c r="FS9" s="245"/>
      <c r="FT9" s="245"/>
      <c r="FU9" s="245"/>
      <c r="FV9" s="245"/>
      <c r="FW9" s="245"/>
      <c r="FX9" s="245"/>
      <c r="FY9" s="245"/>
      <c r="FZ9" s="245"/>
      <c r="GA9" s="245"/>
      <c r="GB9" s="245"/>
      <c r="GC9" s="245"/>
      <c r="GD9" s="245"/>
      <c r="GE9" s="245"/>
      <c r="GF9" s="245"/>
      <c r="GG9" s="245"/>
      <c r="GH9" s="245"/>
      <c r="GI9" s="245"/>
      <c r="GJ9" s="245"/>
      <c r="GK9" s="245"/>
      <c r="GL9" s="245"/>
      <c r="GM9" s="245"/>
      <c r="GN9" s="245"/>
      <c r="GO9" s="245"/>
      <c r="GP9" s="245"/>
      <c r="GQ9" s="245"/>
      <c r="GR9" s="245"/>
      <c r="GS9" s="245"/>
      <c r="GT9" s="245"/>
      <c r="GU9" s="245"/>
      <c r="GV9" s="245"/>
      <c r="GW9" s="245"/>
      <c r="GX9" s="245"/>
      <c r="GY9" s="245"/>
      <c r="GZ9" s="245"/>
      <c r="HA9" s="245"/>
      <c r="HB9" s="245"/>
      <c r="HC9" s="245"/>
      <c r="HD9" s="245"/>
      <c r="HE9" s="245"/>
      <c r="HF9" s="245"/>
      <c r="HG9" s="245"/>
      <c r="HH9" s="245"/>
      <c r="HI9" s="245"/>
      <c r="HJ9" s="245"/>
      <c r="HK9" s="245"/>
      <c r="HL9" s="245"/>
      <c r="HM9" s="245"/>
      <c r="HN9" s="245"/>
      <c r="HO9" s="245"/>
      <c r="HP9" s="245"/>
      <c r="HQ9" s="245"/>
      <c r="HR9" s="245"/>
      <c r="HS9" s="245"/>
      <c r="HT9" s="245"/>
      <c r="HU9" s="245"/>
      <c r="HV9" s="245"/>
      <c r="HW9" s="245"/>
      <c r="HX9" s="245"/>
      <c r="HY9" s="245"/>
      <c r="HZ9" s="245"/>
      <c r="IA9" s="245"/>
      <c r="IB9" s="245"/>
      <c r="IC9" s="245"/>
      <c r="ID9" s="245"/>
      <c r="IE9" s="245"/>
      <c r="IF9" s="245"/>
      <c r="IG9" s="245"/>
      <c r="IH9" s="245"/>
      <c r="II9" s="245"/>
      <c r="IJ9" s="245"/>
      <c r="IK9" s="245"/>
      <c r="IL9" s="245"/>
      <c r="IM9" s="245"/>
      <c r="IN9" s="245"/>
      <c r="IO9" s="245"/>
      <c r="IP9" s="245"/>
    </row>
    <row r="10" spans="1:250">
      <c r="A10" s="246"/>
      <c r="B10" s="247"/>
      <c r="C10" s="242"/>
      <c r="D10" s="248"/>
      <c r="E10" s="391"/>
      <c r="F10" s="391">
        <f>D10*E10</f>
        <v>0</v>
      </c>
    </row>
    <row r="11" spans="1:250" s="189" customFormat="1">
      <c r="A11" s="257"/>
      <c r="B11" s="635" t="s">
        <v>574</v>
      </c>
      <c r="C11" s="562"/>
      <c r="D11" s="562"/>
      <c r="E11" s="120"/>
      <c r="F11" s="423"/>
    </row>
    <row r="12" spans="1:250" s="189" customFormat="1">
      <c r="A12" s="257"/>
      <c r="B12" s="635"/>
      <c r="C12" s="562"/>
      <c r="D12" s="562"/>
      <c r="E12" s="120"/>
      <c r="F12" s="423"/>
    </row>
    <row r="13" spans="1:250" s="189" customFormat="1" ht="90" customHeight="1">
      <c r="A13" s="249">
        <f>COUNT(A10:A$11)+1</f>
        <v>1</v>
      </c>
      <c r="B13" s="636" t="s">
        <v>575</v>
      </c>
      <c r="C13" s="637" t="s">
        <v>94</v>
      </c>
      <c r="D13" s="508">
        <v>8</v>
      </c>
      <c r="E13" s="410"/>
      <c r="F13" s="423">
        <f>D13*E13</f>
        <v>0</v>
      </c>
    </row>
    <row r="14" spans="1:250" s="285" customFormat="1">
      <c r="A14" s="249"/>
      <c r="B14" s="424"/>
      <c r="C14" s="637"/>
      <c r="D14" s="508"/>
      <c r="E14" s="410"/>
      <c r="F14" s="423">
        <f t="shared" ref="F14:F55" si="0">D14*E14</f>
        <v>0</v>
      </c>
    </row>
    <row r="15" spans="1:250" s="1" customFormat="1" ht="38.25">
      <c r="A15" s="249">
        <f>COUNT(A$11:A13)+1</f>
        <v>2</v>
      </c>
      <c r="B15" s="424" t="s">
        <v>245</v>
      </c>
      <c r="C15" s="637" t="s">
        <v>94</v>
      </c>
      <c r="D15" s="508">
        <v>8</v>
      </c>
      <c r="E15" s="410"/>
      <c r="F15" s="423">
        <f t="shared" si="0"/>
        <v>0</v>
      </c>
      <c r="G15" s="142"/>
    </row>
    <row r="16" spans="1:250" s="1" customFormat="1">
      <c r="A16" s="249"/>
      <c r="B16" s="636"/>
      <c r="C16" s="637"/>
      <c r="D16" s="508"/>
      <c r="E16" s="410"/>
      <c r="F16" s="423">
        <f t="shared" si="0"/>
        <v>0</v>
      </c>
      <c r="G16" s="142"/>
    </row>
    <row r="17" spans="1:250" s="640" customFormat="1" ht="38.25">
      <c r="A17" s="249">
        <f>COUNT(A$11:A15)+1</f>
        <v>3</v>
      </c>
      <c r="B17" s="424" t="s">
        <v>246</v>
      </c>
      <c r="C17" s="637" t="s">
        <v>94</v>
      </c>
      <c r="D17" s="508">
        <v>8</v>
      </c>
      <c r="E17" s="410"/>
      <c r="F17" s="423">
        <f t="shared" si="0"/>
        <v>0</v>
      </c>
      <c r="G17" s="639"/>
    </row>
    <row r="18" spans="1:250" s="640" customFormat="1">
      <c r="A18" s="249"/>
      <c r="B18" s="424"/>
      <c r="C18" s="637"/>
      <c r="D18" s="508"/>
      <c r="E18" s="410"/>
      <c r="F18" s="423">
        <f t="shared" si="0"/>
        <v>0</v>
      </c>
      <c r="G18" s="639"/>
    </row>
    <row r="19" spans="1:250" s="640" customFormat="1" ht="25.5">
      <c r="A19" s="249">
        <f>COUNT(A$11:A17)+1</f>
        <v>4</v>
      </c>
      <c r="B19" s="642" t="s">
        <v>247</v>
      </c>
      <c r="C19" s="637" t="s">
        <v>94</v>
      </c>
      <c r="D19" s="508">
        <v>8</v>
      </c>
      <c r="E19" s="410"/>
      <c r="F19" s="423">
        <f t="shared" si="0"/>
        <v>0</v>
      </c>
      <c r="G19" s="639"/>
    </row>
    <row r="20" spans="1:250" s="640" customFormat="1" ht="12.75" customHeight="1">
      <c r="A20" s="249"/>
      <c r="B20" s="642"/>
      <c r="C20" s="637"/>
      <c r="D20" s="508"/>
      <c r="E20" s="410"/>
      <c r="F20" s="423">
        <f t="shared" si="0"/>
        <v>0</v>
      </c>
      <c r="G20" s="639"/>
    </row>
    <row r="21" spans="1:250" s="669" customFormat="1" ht="25.5">
      <c r="A21" s="249">
        <f>COUNT(A$11:A19)+1</f>
        <v>5</v>
      </c>
      <c r="B21" s="668" t="s">
        <v>248</v>
      </c>
      <c r="C21" s="637" t="s">
        <v>94</v>
      </c>
      <c r="D21" s="508">
        <v>8</v>
      </c>
      <c r="E21" s="410"/>
      <c r="F21" s="423">
        <f t="shared" si="0"/>
        <v>0</v>
      </c>
      <c r="G21" s="285"/>
    </row>
    <row r="22" spans="1:250" s="669" customFormat="1">
      <c r="A22" s="249"/>
      <c r="B22" s="668"/>
      <c r="C22" s="637"/>
      <c r="D22" s="508"/>
      <c r="E22" s="410"/>
      <c r="F22" s="423">
        <f t="shared" si="0"/>
        <v>0</v>
      </c>
      <c r="G22" s="285"/>
    </row>
    <row r="23" spans="1:250" ht="25.5">
      <c r="A23" s="249">
        <f>COUNT(A$11:A21)+1</f>
        <v>6</v>
      </c>
      <c r="B23" s="424" t="s">
        <v>576</v>
      </c>
      <c r="C23" s="637" t="s">
        <v>94</v>
      </c>
      <c r="D23" s="508">
        <v>8</v>
      </c>
      <c r="E23" s="410"/>
      <c r="F23" s="423">
        <f t="shared" si="0"/>
        <v>0</v>
      </c>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row>
    <row r="24" spans="1:250" s="640" customFormat="1" ht="12.75" customHeight="1">
      <c r="A24" s="249"/>
      <c r="B24" s="112"/>
      <c r="C24" s="637"/>
      <c r="D24" s="508"/>
      <c r="E24" s="410"/>
      <c r="F24" s="423">
        <f t="shared" si="0"/>
        <v>0</v>
      </c>
    </row>
    <row r="25" spans="1:250" s="648" customFormat="1" ht="76.5">
      <c r="A25" s="249">
        <f>COUNT(A$11:A23)+1</f>
        <v>7</v>
      </c>
      <c r="B25" s="644" t="s">
        <v>249</v>
      </c>
      <c r="C25" s="637" t="s">
        <v>117</v>
      </c>
      <c r="D25" s="508">
        <v>4</v>
      </c>
      <c r="E25" s="410"/>
      <c r="F25" s="423">
        <f t="shared" si="0"/>
        <v>0</v>
      </c>
    </row>
    <row r="26" spans="1:250" s="648" customFormat="1">
      <c r="A26" s="249"/>
      <c r="B26" s="644"/>
      <c r="C26" s="637"/>
      <c r="D26" s="508"/>
      <c r="E26" s="410"/>
      <c r="F26" s="423">
        <f t="shared" si="0"/>
        <v>0</v>
      </c>
    </row>
    <row r="27" spans="1:250" s="654" customFormat="1" ht="51">
      <c r="A27" s="249">
        <f>COUNT(A$11:A25)+1</f>
        <v>8</v>
      </c>
      <c r="B27" s="112" t="s">
        <v>513</v>
      </c>
      <c r="C27" s="637" t="s">
        <v>102</v>
      </c>
      <c r="D27" s="508">
        <v>1</v>
      </c>
      <c r="E27" s="410"/>
      <c r="F27" s="423">
        <f t="shared" si="0"/>
        <v>0</v>
      </c>
    </row>
    <row r="28" spans="1:250" s="654" customFormat="1">
      <c r="A28" s="249"/>
      <c r="B28" s="655"/>
      <c r="C28" s="637"/>
      <c r="D28" s="508"/>
      <c r="E28" s="410"/>
      <c r="F28" s="423">
        <f t="shared" si="0"/>
        <v>0</v>
      </c>
    </row>
    <row r="29" spans="1:250" s="648" customFormat="1" ht="63.75" customHeight="1">
      <c r="A29" s="249">
        <f>COUNT(A$11:A27)+1</f>
        <v>9</v>
      </c>
      <c r="B29" s="656" t="s">
        <v>514</v>
      </c>
      <c r="C29" s="637" t="s">
        <v>117</v>
      </c>
      <c r="D29" s="508">
        <v>3</v>
      </c>
      <c r="E29" s="410"/>
      <c r="F29" s="423">
        <f t="shared" si="0"/>
        <v>0</v>
      </c>
      <c r="G29" s="657"/>
      <c r="H29" s="658"/>
      <c r="I29" s="658"/>
    </row>
    <row r="30" spans="1:250" s="1" customFormat="1">
      <c r="A30" s="249"/>
      <c r="B30" s="636"/>
      <c r="C30" s="637"/>
      <c r="D30" s="508"/>
      <c r="E30" s="410"/>
      <c r="F30" s="423">
        <f t="shared" si="0"/>
        <v>0</v>
      </c>
      <c r="G30" s="142"/>
    </row>
    <row r="31" spans="1:250" s="189" customFormat="1">
      <c r="A31" s="249"/>
      <c r="B31" s="635" t="s">
        <v>577</v>
      </c>
      <c r="C31" s="637"/>
      <c r="D31" s="508"/>
      <c r="E31" s="410"/>
      <c r="F31" s="423">
        <f t="shared" si="0"/>
        <v>0</v>
      </c>
    </row>
    <row r="32" spans="1:250" s="189" customFormat="1">
      <c r="A32" s="249"/>
      <c r="B32" s="635"/>
      <c r="C32" s="637"/>
      <c r="D32" s="508"/>
      <c r="E32" s="410"/>
      <c r="F32" s="423">
        <f t="shared" si="0"/>
        <v>0</v>
      </c>
    </row>
    <row r="33" spans="1:250" s="1" customFormat="1" ht="38.25">
      <c r="A33" s="249">
        <f>COUNT(A$11:A30)+1</f>
        <v>10</v>
      </c>
      <c r="B33" s="424" t="s">
        <v>578</v>
      </c>
      <c r="C33" s="637" t="s">
        <v>94</v>
      </c>
      <c r="D33" s="508">
        <v>8</v>
      </c>
      <c r="E33" s="410"/>
      <c r="F33" s="423">
        <f t="shared" si="0"/>
        <v>0</v>
      </c>
      <c r="G33" s="142"/>
    </row>
    <row r="34" spans="1:250" s="1" customFormat="1">
      <c r="A34" s="249"/>
      <c r="B34" s="636"/>
      <c r="C34" s="637"/>
      <c r="D34" s="508"/>
      <c r="E34" s="410"/>
      <c r="F34" s="423">
        <f t="shared" si="0"/>
        <v>0</v>
      </c>
      <c r="G34" s="142"/>
    </row>
    <row r="35" spans="1:250" s="640" customFormat="1" ht="38.25">
      <c r="A35" s="249">
        <f>COUNT(A$11:A33)+1</f>
        <v>11</v>
      </c>
      <c r="B35" s="424" t="s">
        <v>246</v>
      </c>
      <c r="C35" s="637" t="s">
        <v>94</v>
      </c>
      <c r="D35" s="508">
        <v>8</v>
      </c>
      <c r="E35" s="410"/>
      <c r="F35" s="423">
        <f t="shared" si="0"/>
        <v>0</v>
      </c>
      <c r="G35" s="639"/>
    </row>
    <row r="36" spans="1:250" s="640" customFormat="1">
      <c r="A36" s="249"/>
      <c r="B36" s="424"/>
      <c r="C36" s="637"/>
      <c r="D36" s="508"/>
      <c r="E36" s="410"/>
      <c r="F36" s="423">
        <f t="shared" si="0"/>
        <v>0</v>
      </c>
      <c r="G36" s="639"/>
    </row>
    <row r="37" spans="1:250" s="640" customFormat="1" ht="25.5">
      <c r="A37" s="249">
        <f>COUNT(A$11:A35)+1</f>
        <v>12</v>
      </c>
      <c r="B37" s="642" t="s">
        <v>247</v>
      </c>
      <c r="C37" s="637" t="s">
        <v>94</v>
      </c>
      <c r="D37" s="508">
        <v>8</v>
      </c>
      <c r="E37" s="410"/>
      <c r="F37" s="423">
        <f t="shared" si="0"/>
        <v>0</v>
      </c>
      <c r="G37" s="639"/>
    </row>
    <row r="38" spans="1:250" s="640" customFormat="1" ht="12.75" customHeight="1">
      <c r="A38" s="249"/>
      <c r="B38" s="642"/>
      <c r="C38" s="637"/>
      <c r="D38" s="508"/>
      <c r="E38" s="410"/>
      <c r="F38" s="423">
        <f t="shared" si="0"/>
        <v>0</v>
      </c>
      <c r="G38" s="639"/>
    </row>
    <row r="39" spans="1:250" s="640" customFormat="1" ht="25.5">
      <c r="A39" s="249">
        <f>COUNT(A$11:A37)+1</f>
        <v>13</v>
      </c>
      <c r="B39" s="424" t="s">
        <v>248</v>
      </c>
      <c r="C39" s="637" t="s">
        <v>94</v>
      </c>
      <c r="D39" s="508">
        <v>8</v>
      </c>
      <c r="E39" s="410"/>
      <c r="F39" s="423">
        <f t="shared" si="0"/>
        <v>0</v>
      </c>
      <c r="G39" s="285"/>
    </row>
    <row r="40" spans="1:250" s="640" customFormat="1">
      <c r="A40" s="249"/>
      <c r="B40" s="424"/>
      <c r="C40" s="637"/>
      <c r="D40" s="508"/>
      <c r="E40" s="410"/>
      <c r="F40" s="423">
        <f t="shared" si="0"/>
        <v>0</v>
      </c>
      <c r="G40" s="285"/>
    </row>
    <row r="41" spans="1:250" ht="25.5">
      <c r="A41" s="249">
        <f>COUNT(A$11:A39)+1</f>
        <v>14</v>
      </c>
      <c r="B41" s="424" t="s">
        <v>576</v>
      </c>
      <c r="C41" s="637" t="s">
        <v>94</v>
      </c>
      <c r="D41" s="508">
        <v>8</v>
      </c>
      <c r="E41" s="410"/>
      <c r="F41" s="423">
        <f t="shared" si="0"/>
        <v>0</v>
      </c>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row>
    <row r="42" spans="1:250" s="640" customFormat="1" ht="12.75" customHeight="1">
      <c r="A42" s="249"/>
      <c r="B42" s="112"/>
      <c r="C42" s="637"/>
      <c r="D42" s="508"/>
      <c r="E42" s="410"/>
      <c r="F42" s="423">
        <f t="shared" si="0"/>
        <v>0</v>
      </c>
    </row>
    <row r="43" spans="1:250" s="189" customFormat="1" ht="89.25">
      <c r="A43" s="249">
        <f>COUNT(A$11:A41)+1</f>
        <v>15</v>
      </c>
      <c r="B43" s="265" t="s">
        <v>250</v>
      </c>
      <c r="C43" s="637" t="s">
        <v>94</v>
      </c>
      <c r="D43" s="508">
        <v>5</v>
      </c>
      <c r="E43" s="410"/>
      <c r="F43" s="423">
        <f t="shared" si="0"/>
        <v>0</v>
      </c>
    </row>
    <row r="44" spans="1:250" s="189" customFormat="1">
      <c r="A44" s="249"/>
      <c r="B44" s="265"/>
      <c r="C44" s="637"/>
      <c r="D44" s="508"/>
      <c r="E44" s="410"/>
      <c r="F44" s="423">
        <f t="shared" si="0"/>
        <v>0</v>
      </c>
    </row>
    <row r="45" spans="1:250" s="189" customFormat="1" ht="77.25" customHeight="1">
      <c r="A45" s="249">
        <f>COUNT(A$11:A43)+1</f>
        <v>16</v>
      </c>
      <c r="B45" s="112" t="s">
        <v>251</v>
      </c>
      <c r="C45" s="637" t="s">
        <v>117</v>
      </c>
      <c r="D45" s="508">
        <v>7</v>
      </c>
      <c r="E45" s="410"/>
      <c r="F45" s="423">
        <f t="shared" si="0"/>
        <v>0</v>
      </c>
    </row>
    <row r="46" spans="1:250" s="189" customFormat="1" ht="12.75" customHeight="1">
      <c r="A46" s="249"/>
      <c r="B46" s="112"/>
      <c r="C46" s="637"/>
      <c r="D46" s="508"/>
      <c r="E46" s="410"/>
      <c r="F46" s="423">
        <f t="shared" si="0"/>
        <v>0</v>
      </c>
    </row>
    <row r="47" spans="1:250" s="189" customFormat="1">
      <c r="A47" s="249"/>
      <c r="B47" s="635" t="s">
        <v>579</v>
      </c>
      <c r="C47" s="637"/>
      <c r="D47" s="508"/>
      <c r="E47" s="410"/>
      <c r="F47" s="423">
        <f t="shared" si="0"/>
        <v>0</v>
      </c>
    </row>
    <row r="48" spans="1:250" s="189" customFormat="1">
      <c r="A48" s="249"/>
      <c r="B48" s="635"/>
      <c r="C48" s="637"/>
      <c r="D48" s="508"/>
      <c r="E48" s="410"/>
      <c r="F48" s="423">
        <f t="shared" si="0"/>
        <v>0</v>
      </c>
    </row>
    <row r="49" spans="1:250" s="6" customFormat="1" ht="51">
      <c r="A49" s="249">
        <f>COUNT(A$11:A46)+1</f>
        <v>17</v>
      </c>
      <c r="B49" s="424" t="s">
        <v>252</v>
      </c>
      <c r="C49" s="637" t="s">
        <v>94</v>
      </c>
      <c r="D49" s="508">
        <v>6</v>
      </c>
      <c r="E49" s="410"/>
      <c r="F49" s="423">
        <f t="shared" si="0"/>
        <v>0</v>
      </c>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4"/>
      <c r="BR49" s="244"/>
      <c r="BS49" s="244"/>
      <c r="BT49" s="244"/>
      <c r="BU49" s="244"/>
      <c r="BV49" s="244"/>
      <c r="BW49" s="244"/>
      <c r="BX49" s="244"/>
      <c r="BY49" s="244"/>
      <c r="BZ49" s="244"/>
      <c r="CA49" s="244"/>
      <c r="CB49" s="244"/>
      <c r="CC49" s="244"/>
      <c r="CD49" s="244"/>
      <c r="CE49" s="244"/>
      <c r="CF49" s="244"/>
      <c r="CG49" s="244"/>
      <c r="CH49" s="244"/>
      <c r="CI49" s="244"/>
      <c r="CJ49" s="244"/>
      <c r="CK49" s="244"/>
      <c r="CL49" s="244"/>
      <c r="CM49" s="244"/>
      <c r="CN49" s="244"/>
      <c r="CO49" s="244"/>
      <c r="CP49" s="244"/>
      <c r="CQ49" s="244"/>
      <c r="CR49" s="244"/>
      <c r="CS49" s="244"/>
      <c r="CT49" s="244"/>
      <c r="CU49" s="244"/>
      <c r="CV49" s="244"/>
      <c r="CW49" s="244"/>
      <c r="CX49" s="244"/>
      <c r="CY49" s="244"/>
      <c r="CZ49" s="244"/>
      <c r="DA49" s="244"/>
      <c r="DB49" s="244"/>
      <c r="DC49" s="244"/>
      <c r="DD49" s="244"/>
      <c r="DE49" s="244"/>
      <c r="DF49" s="244"/>
      <c r="DG49" s="244"/>
      <c r="DH49" s="244"/>
      <c r="DI49" s="244"/>
      <c r="DJ49" s="244"/>
      <c r="DK49" s="244"/>
      <c r="DL49" s="244"/>
      <c r="DM49" s="244"/>
      <c r="DN49" s="244"/>
      <c r="DO49" s="244"/>
      <c r="DP49" s="244"/>
      <c r="DQ49" s="244"/>
      <c r="DR49" s="244"/>
      <c r="DS49" s="244"/>
      <c r="DT49" s="244"/>
      <c r="DU49" s="244"/>
      <c r="DV49" s="244"/>
      <c r="DW49" s="244"/>
      <c r="DX49" s="244"/>
      <c r="DY49" s="244"/>
      <c r="DZ49" s="244"/>
      <c r="EA49" s="244"/>
      <c r="EB49" s="244"/>
      <c r="EC49" s="244"/>
      <c r="ED49" s="244"/>
      <c r="EE49" s="244"/>
      <c r="EF49" s="244"/>
      <c r="EG49" s="244"/>
      <c r="EH49" s="244"/>
      <c r="EI49" s="244"/>
      <c r="EJ49" s="244"/>
      <c r="EK49" s="244"/>
      <c r="EL49" s="244"/>
      <c r="EM49" s="244"/>
      <c r="EN49" s="244"/>
      <c r="EO49" s="244"/>
      <c r="EP49" s="244"/>
      <c r="EQ49" s="244"/>
      <c r="ER49" s="244"/>
      <c r="ES49" s="244"/>
      <c r="ET49" s="244"/>
      <c r="EU49" s="244"/>
      <c r="EV49" s="244"/>
      <c r="EW49" s="244"/>
      <c r="EX49" s="244"/>
      <c r="EY49" s="244"/>
      <c r="EZ49" s="244"/>
      <c r="FA49" s="244"/>
      <c r="FB49" s="244"/>
      <c r="FC49" s="244"/>
      <c r="FD49" s="244"/>
      <c r="FE49" s="244"/>
      <c r="FF49" s="244"/>
      <c r="FG49" s="244"/>
      <c r="FH49" s="244"/>
      <c r="FI49" s="244"/>
      <c r="FJ49" s="244"/>
      <c r="FK49" s="244"/>
      <c r="FL49" s="244"/>
      <c r="FM49" s="244"/>
      <c r="FN49" s="244"/>
      <c r="FO49" s="244"/>
      <c r="FP49" s="244"/>
      <c r="FQ49" s="244"/>
      <c r="FR49" s="244"/>
      <c r="FS49" s="244"/>
      <c r="FT49" s="244"/>
      <c r="FU49" s="244"/>
      <c r="FV49" s="244"/>
      <c r="FW49" s="244"/>
      <c r="FX49" s="244"/>
      <c r="FY49" s="244"/>
      <c r="FZ49" s="244"/>
      <c r="GA49" s="244"/>
      <c r="GB49" s="244"/>
      <c r="GC49" s="244"/>
      <c r="GD49" s="244"/>
      <c r="GE49" s="244"/>
      <c r="GF49" s="244"/>
      <c r="GG49" s="244"/>
      <c r="GH49" s="244"/>
      <c r="GI49" s="244"/>
      <c r="GJ49" s="244"/>
      <c r="GK49" s="244"/>
      <c r="GL49" s="244"/>
      <c r="GM49" s="244"/>
      <c r="GN49" s="244"/>
      <c r="GO49" s="244"/>
      <c r="GP49" s="244"/>
      <c r="GQ49" s="244"/>
      <c r="GR49" s="244"/>
      <c r="GS49" s="244"/>
      <c r="GT49" s="244"/>
      <c r="GU49" s="244"/>
      <c r="GV49" s="244"/>
      <c r="GW49" s="244"/>
      <c r="GX49" s="244"/>
      <c r="GY49" s="244"/>
      <c r="GZ49" s="244"/>
      <c r="HA49" s="244"/>
      <c r="HB49" s="244"/>
      <c r="HC49" s="244"/>
      <c r="HD49" s="244"/>
      <c r="HE49" s="244"/>
      <c r="HF49" s="244"/>
      <c r="HG49" s="244"/>
      <c r="HH49" s="244"/>
      <c r="HI49" s="244"/>
      <c r="HJ49" s="244"/>
      <c r="HK49" s="244"/>
      <c r="HL49" s="244"/>
      <c r="HM49" s="244"/>
      <c r="HN49" s="244"/>
      <c r="HO49" s="244"/>
      <c r="HP49" s="244"/>
      <c r="HQ49" s="244"/>
      <c r="HR49" s="244"/>
      <c r="HS49" s="244"/>
      <c r="HT49" s="244"/>
      <c r="HU49" s="244"/>
      <c r="HV49" s="244"/>
      <c r="HW49" s="244"/>
      <c r="HX49" s="244"/>
      <c r="HY49" s="244"/>
      <c r="HZ49" s="244"/>
      <c r="IA49" s="244"/>
      <c r="IB49" s="244"/>
      <c r="IC49" s="244"/>
      <c r="ID49" s="244"/>
      <c r="IE49" s="244"/>
      <c r="IF49" s="244"/>
      <c r="IG49" s="244"/>
      <c r="IH49" s="244"/>
      <c r="II49" s="244"/>
      <c r="IJ49" s="244"/>
    </row>
    <row r="50" spans="1:250" s="6" customFormat="1">
      <c r="A50" s="249"/>
      <c r="B50" s="424"/>
      <c r="C50" s="637"/>
      <c r="D50" s="508"/>
      <c r="E50" s="410"/>
      <c r="F50" s="423">
        <f t="shared" si="0"/>
        <v>0</v>
      </c>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4"/>
      <c r="BR50" s="244"/>
      <c r="BS50" s="244"/>
      <c r="BT50" s="244"/>
      <c r="BU50" s="244"/>
      <c r="BV50" s="244"/>
      <c r="BW50" s="244"/>
      <c r="BX50" s="244"/>
      <c r="BY50" s="244"/>
      <c r="BZ50" s="244"/>
      <c r="CA50" s="244"/>
      <c r="CB50" s="244"/>
      <c r="CC50" s="244"/>
      <c r="CD50" s="244"/>
      <c r="CE50" s="244"/>
      <c r="CF50" s="244"/>
      <c r="CG50" s="244"/>
      <c r="CH50" s="244"/>
      <c r="CI50" s="244"/>
      <c r="CJ50" s="244"/>
      <c r="CK50" s="244"/>
      <c r="CL50" s="244"/>
      <c r="CM50" s="244"/>
      <c r="CN50" s="244"/>
      <c r="CO50" s="244"/>
      <c r="CP50" s="244"/>
      <c r="CQ50" s="244"/>
      <c r="CR50" s="244"/>
      <c r="CS50" s="244"/>
      <c r="CT50" s="244"/>
      <c r="CU50" s="244"/>
      <c r="CV50" s="244"/>
      <c r="CW50" s="244"/>
      <c r="CX50" s="244"/>
      <c r="CY50" s="244"/>
      <c r="CZ50" s="244"/>
      <c r="DA50" s="244"/>
      <c r="DB50" s="244"/>
      <c r="DC50" s="244"/>
      <c r="DD50" s="244"/>
      <c r="DE50" s="244"/>
      <c r="DF50" s="244"/>
      <c r="DG50" s="244"/>
      <c r="DH50" s="244"/>
      <c r="DI50" s="244"/>
      <c r="DJ50" s="244"/>
      <c r="DK50" s="244"/>
      <c r="DL50" s="244"/>
      <c r="DM50" s="244"/>
      <c r="DN50" s="244"/>
      <c r="DO50" s="244"/>
      <c r="DP50" s="244"/>
      <c r="DQ50" s="244"/>
      <c r="DR50" s="244"/>
      <c r="DS50" s="244"/>
      <c r="DT50" s="244"/>
      <c r="DU50" s="244"/>
      <c r="DV50" s="244"/>
      <c r="DW50" s="244"/>
      <c r="DX50" s="244"/>
      <c r="DY50" s="244"/>
      <c r="DZ50" s="244"/>
      <c r="EA50" s="244"/>
      <c r="EB50" s="244"/>
      <c r="EC50" s="244"/>
      <c r="ED50" s="244"/>
      <c r="EE50" s="244"/>
      <c r="EF50" s="244"/>
      <c r="EG50" s="244"/>
      <c r="EH50" s="244"/>
      <c r="EI50" s="244"/>
      <c r="EJ50" s="244"/>
      <c r="EK50" s="244"/>
      <c r="EL50" s="244"/>
      <c r="EM50" s="244"/>
      <c r="EN50" s="244"/>
      <c r="EO50" s="244"/>
      <c r="EP50" s="244"/>
      <c r="EQ50" s="244"/>
      <c r="ER50" s="244"/>
      <c r="ES50" s="244"/>
      <c r="ET50" s="244"/>
      <c r="EU50" s="244"/>
      <c r="EV50" s="244"/>
      <c r="EW50" s="244"/>
      <c r="EX50" s="244"/>
      <c r="EY50" s="244"/>
      <c r="EZ50" s="244"/>
      <c r="FA50" s="244"/>
      <c r="FB50" s="244"/>
      <c r="FC50" s="244"/>
      <c r="FD50" s="244"/>
      <c r="FE50" s="244"/>
      <c r="FF50" s="244"/>
      <c r="FG50" s="244"/>
      <c r="FH50" s="244"/>
      <c r="FI50" s="244"/>
      <c r="FJ50" s="244"/>
      <c r="FK50" s="244"/>
      <c r="FL50" s="244"/>
      <c r="FM50" s="244"/>
      <c r="FN50" s="244"/>
      <c r="FO50" s="244"/>
      <c r="FP50" s="244"/>
      <c r="FQ50" s="244"/>
      <c r="FR50" s="244"/>
      <c r="FS50" s="244"/>
      <c r="FT50" s="244"/>
      <c r="FU50" s="244"/>
      <c r="FV50" s="244"/>
      <c r="FW50" s="244"/>
      <c r="FX50" s="244"/>
      <c r="FY50" s="244"/>
      <c r="FZ50" s="244"/>
      <c r="GA50" s="244"/>
      <c r="GB50" s="244"/>
      <c r="GC50" s="244"/>
      <c r="GD50" s="244"/>
      <c r="GE50" s="244"/>
      <c r="GF50" s="244"/>
      <c r="GG50" s="244"/>
      <c r="GH50" s="244"/>
      <c r="GI50" s="244"/>
      <c r="GJ50" s="244"/>
      <c r="GK50" s="244"/>
      <c r="GL50" s="244"/>
      <c r="GM50" s="244"/>
      <c r="GN50" s="244"/>
      <c r="GO50" s="244"/>
      <c r="GP50" s="244"/>
      <c r="GQ50" s="244"/>
      <c r="GR50" s="244"/>
      <c r="GS50" s="244"/>
      <c r="GT50" s="244"/>
      <c r="GU50" s="244"/>
      <c r="GV50" s="244"/>
      <c r="GW50" s="244"/>
      <c r="GX50" s="244"/>
      <c r="GY50" s="244"/>
      <c r="GZ50" s="244"/>
      <c r="HA50" s="244"/>
      <c r="HB50" s="244"/>
      <c r="HC50" s="244"/>
      <c r="HD50" s="244"/>
      <c r="HE50" s="244"/>
      <c r="HF50" s="244"/>
      <c r="HG50" s="244"/>
      <c r="HH50" s="244"/>
      <c r="HI50" s="244"/>
      <c r="HJ50" s="244"/>
      <c r="HK50" s="244"/>
      <c r="HL50" s="244"/>
      <c r="HM50" s="244"/>
      <c r="HN50" s="244"/>
      <c r="HO50" s="244"/>
      <c r="HP50" s="244"/>
      <c r="HQ50" s="244"/>
      <c r="HR50" s="244"/>
      <c r="HS50" s="244"/>
      <c r="HT50" s="244"/>
      <c r="HU50" s="244"/>
      <c r="HV50" s="244"/>
      <c r="HW50" s="244"/>
      <c r="HX50" s="244"/>
      <c r="HY50" s="244"/>
      <c r="HZ50" s="244"/>
      <c r="IA50" s="244"/>
      <c r="IB50" s="244"/>
      <c r="IC50" s="244"/>
      <c r="ID50" s="244"/>
      <c r="IE50" s="244"/>
      <c r="IF50" s="244"/>
      <c r="IG50" s="244"/>
      <c r="IH50" s="244"/>
      <c r="II50" s="244"/>
      <c r="IJ50" s="244"/>
    </row>
    <row r="51" spans="1:250" s="648" customFormat="1" ht="76.5">
      <c r="A51" s="249">
        <f>COUNT(A$11:A49)+1</f>
        <v>18</v>
      </c>
      <c r="B51" s="644" t="s">
        <v>249</v>
      </c>
      <c r="C51" s="637" t="s">
        <v>117</v>
      </c>
      <c r="D51" s="508">
        <v>3</v>
      </c>
      <c r="E51" s="410"/>
      <c r="F51" s="423">
        <f t="shared" si="0"/>
        <v>0</v>
      </c>
    </row>
    <row r="52" spans="1:250" s="648" customFormat="1">
      <c r="A52" s="249"/>
      <c r="B52" s="644"/>
      <c r="C52" s="637"/>
      <c r="D52" s="508"/>
      <c r="E52" s="410"/>
      <c r="F52" s="423">
        <f t="shared" si="0"/>
        <v>0</v>
      </c>
    </row>
    <row r="53" spans="1:250" s="654" customFormat="1" ht="51">
      <c r="A53" s="249">
        <f>COUNT(A$11:A51)+1</f>
        <v>19</v>
      </c>
      <c r="B53" s="112" t="s">
        <v>513</v>
      </c>
      <c r="C53" s="637" t="s">
        <v>102</v>
      </c>
      <c r="D53" s="508">
        <v>1</v>
      </c>
      <c r="E53" s="410"/>
      <c r="F53" s="423">
        <f t="shared" si="0"/>
        <v>0</v>
      </c>
    </row>
    <row r="54" spans="1:250" s="654" customFormat="1">
      <c r="A54" s="249"/>
      <c r="B54" s="655"/>
      <c r="C54" s="637"/>
      <c r="D54" s="508"/>
      <c r="E54" s="410"/>
      <c r="F54" s="423">
        <f t="shared" si="0"/>
        <v>0</v>
      </c>
    </row>
    <row r="55" spans="1:250" s="648" customFormat="1" ht="63.75" customHeight="1">
      <c r="A55" s="249">
        <f>COUNT(A$11:A53)+1</f>
        <v>20</v>
      </c>
      <c r="B55" s="656" t="s">
        <v>514</v>
      </c>
      <c r="C55" s="637" t="s">
        <v>117</v>
      </c>
      <c r="D55" s="508">
        <v>3</v>
      </c>
      <c r="E55" s="410"/>
      <c r="F55" s="423">
        <f t="shared" si="0"/>
        <v>0</v>
      </c>
      <c r="G55" s="657"/>
      <c r="H55" s="658"/>
      <c r="I55" s="658"/>
    </row>
    <row r="56" spans="1:250" s="1" customFormat="1">
      <c r="A56" s="249"/>
      <c r="B56" s="636"/>
      <c r="C56" s="637"/>
      <c r="D56" s="508"/>
      <c r="E56" s="410"/>
      <c r="F56" s="423"/>
      <c r="G56" s="142"/>
    </row>
    <row r="57" spans="1:250" s="552" customFormat="1">
      <c r="A57" s="249">
        <f>COUNT(A$11:A55)+1</f>
        <v>21</v>
      </c>
      <c r="B57" s="251" t="s">
        <v>24</v>
      </c>
      <c r="C57" s="637"/>
      <c r="D57" s="513">
        <v>0.05</v>
      </c>
      <c r="E57" s="410"/>
      <c r="F57" s="423">
        <f>SUM(F13:F55)*D57</f>
        <v>0</v>
      </c>
    </row>
    <row r="58" spans="1:250" s="285" customFormat="1">
      <c r="A58" s="18"/>
      <c r="B58" s="252"/>
      <c r="C58" s="15"/>
      <c r="D58" s="396"/>
      <c r="E58" s="396"/>
      <c r="F58" s="380">
        <f t="shared" ref="F58" si="1">D58*E58</f>
        <v>0</v>
      </c>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189"/>
      <c r="AL58" s="189"/>
      <c r="AM58" s="189"/>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89"/>
      <c r="BR58" s="189"/>
      <c r="BS58" s="189"/>
      <c r="BT58" s="189"/>
      <c r="BU58" s="189"/>
      <c r="BV58" s="189"/>
      <c r="BW58" s="189"/>
      <c r="BX58" s="189"/>
      <c r="BY58" s="189"/>
      <c r="BZ58" s="189"/>
      <c r="CA58" s="189"/>
      <c r="CB58" s="189"/>
      <c r="CC58" s="189"/>
      <c r="CD58" s="189"/>
      <c r="CE58" s="189"/>
      <c r="CF58" s="189"/>
      <c r="CG58" s="189"/>
      <c r="CH58" s="189"/>
      <c r="CI58" s="189"/>
      <c r="CJ58" s="189"/>
      <c r="CK58" s="189"/>
      <c r="CL58" s="189"/>
      <c r="CM58" s="189"/>
      <c r="CN58" s="189"/>
      <c r="CO58" s="189"/>
      <c r="CP58" s="189"/>
      <c r="CQ58" s="189"/>
      <c r="CR58" s="189"/>
      <c r="CS58" s="189"/>
      <c r="CT58" s="189"/>
      <c r="CU58" s="189"/>
      <c r="CV58" s="189"/>
      <c r="CW58" s="189"/>
      <c r="CX58" s="189"/>
      <c r="CY58" s="189"/>
      <c r="CZ58" s="189"/>
      <c r="DA58" s="189"/>
      <c r="DB58" s="189"/>
      <c r="DC58" s="189"/>
      <c r="DD58" s="189"/>
      <c r="DE58" s="189"/>
      <c r="DF58" s="189"/>
      <c r="DG58" s="189"/>
      <c r="DH58" s="189"/>
      <c r="DI58" s="189"/>
      <c r="DJ58" s="189"/>
      <c r="DK58" s="189"/>
      <c r="DL58" s="189"/>
      <c r="DM58" s="189"/>
      <c r="DN58" s="189"/>
      <c r="DO58" s="189"/>
      <c r="DP58" s="189"/>
      <c r="DQ58" s="189"/>
      <c r="DR58" s="189"/>
      <c r="DS58" s="189"/>
      <c r="DT58" s="189"/>
      <c r="DU58" s="189"/>
      <c r="DV58" s="189"/>
      <c r="DW58" s="189"/>
      <c r="DX58" s="189"/>
      <c r="DY58" s="189"/>
      <c r="DZ58" s="189"/>
      <c r="EA58" s="189"/>
      <c r="EB58" s="189"/>
      <c r="EC58" s="189"/>
      <c r="ED58" s="189"/>
      <c r="EE58" s="189"/>
      <c r="EF58" s="189"/>
      <c r="EG58" s="189"/>
      <c r="EH58" s="189"/>
      <c r="EI58" s="189"/>
      <c r="EJ58" s="189"/>
      <c r="EK58" s="189"/>
      <c r="EL58" s="189"/>
      <c r="EM58" s="189"/>
      <c r="EN58" s="189"/>
      <c r="EO58" s="189"/>
      <c r="EP58" s="189"/>
      <c r="EQ58" s="189"/>
      <c r="ER58" s="189"/>
      <c r="ES58" s="189"/>
      <c r="ET58" s="189"/>
      <c r="EU58" s="189"/>
      <c r="EV58" s="189"/>
      <c r="EW58" s="189"/>
      <c r="EX58" s="189"/>
      <c r="EY58" s="189"/>
      <c r="EZ58" s="189"/>
      <c r="FA58" s="189"/>
      <c r="FB58" s="189"/>
      <c r="FC58" s="189"/>
      <c r="FD58" s="189"/>
      <c r="FE58" s="189"/>
      <c r="FF58" s="189"/>
      <c r="FG58" s="189"/>
      <c r="FH58" s="189"/>
      <c r="FI58" s="189"/>
      <c r="FJ58" s="189"/>
      <c r="FK58" s="189"/>
      <c r="FL58" s="189"/>
      <c r="FM58" s="189"/>
      <c r="FN58" s="189"/>
      <c r="FO58" s="189"/>
      <c r="FP58" s="189"/>
      <c r="FQ58" s="189"/>
      <c r="FR58" s="189"/>
      <c r="FS58" s="189"/>
      <c r="FT58" s="189"/>
      <c r="FU58" s="189"/>
      <c r="FV58" s="189"/>
      <c r="FW58" s="189"/>
      <c r="FX58" s="189"/>
      <c r="FY58" s="189"/>
      <c r="FZ58" s="189"/>
      <c r="GA58" s="189"/>
      <c r="GB58" s="189"/>
      <c r="GC58" s="189"/>
      <c r="GD58" s="189"/>
      <c r="GE58" s="189"/>
      <c r="GF58" s="189"/>
      <c r="GG58" s="189"/>
      <c r="GH58" s="189"/>
      <c r="GI58" s="189"/>
      <c r="GJ58" s="189"/>
      <c r="GK58" s="189"/>
      <c r="GL58" s="189"/>
      <c r="GM58" s="189"/>
      <c r="GN58" s="189"/>
      <c r="GO58" s="189"/>
      <c r="GP58" s="189"/>
      <c r="GQ58" s="189"/>
      <c r="GR58" s="189"/>
      <c r="GS58" s="189"/>
      <c r="GT58" s="189"/>
      <c r="GU58" s="189"/>
      <c r="GV58" s="189"/>
      <c r="GW58" s="189"/>
      <c r="GX58" s="189"/>
      <c r="GY58" s="189"/>
      <c r="GZ58" s="189"/>
      <c r="HA58" s="189"/>
      <c r="HB58" s="189"/>
      <c r="HC58" s="189"/>
      <c r="HD58" s="189"/>
      <c r="HE58" s="189"/>
      <c r="HF58" s="189"/>
      <c r="HG58" s="189"/>
      <c r="HH58" s="189"/>
      <c r="HI58" s="189"/>
      <c r="HJ58" s="189"/>
      <c r="HK58" s="189"/>
      <c r="HL58" s="189"/>
      <c r="HM58" s="189"/>
      <c r="HN58" s="189"/>
      <c r="HO58" s="189"/>
      <c r="HP58" s="189"/>
      <c r="HQ58" s="189"/>
      <c r="HR58" s="189"/>
      <c r="HS58" s="189"/>
      <c r="HT58" s="189"/>
      <c r="HU58" s="189"/>
      <c r="HV58" s="189"/>
      <c r="HW58" s="189"/>
      <c r="HX58" s="189"/>
      <c r="HY58" s="189"/>
      <c r="HZ58" s="189"/>
      <c r="IA58" s="189"/>
      <c r="IB58" s="189"/>
      <c r="IC58" s="189"/>
      <c r="ID58" s="189"/>
      <c r="IE58" s="189"/>
      <c r="IF58" s="189"/>
      <c r="IG58" s="189"/>
      <c r="IH58" s="189"/>
      <c r="II58" s="189"/>
      <c r="IJ58" s="189"/>
      <c r="IK58" s="189"/>
      <c r="IL58" s="189"/>
      <c r="IM58" s="189"/>
      <c r="IN58" s="189"/>
      <c r="IO58" s="189"/>
      <c r="IP58" s="189"/>
    </row>
    <row r="59" spans="1:250" ht="13.5" thickBot="1">
      <c r="A59" s="254"/>
      <c r="B59" s="37" t="str">
        <f>$B$1&amp;" skupaj:"</f>
        <v>RAVNA STREHA  skupaj:</v>
      </c>
      <c r="C59" s="255"/>
      <c r="D59" s="256"/>
      <c r="E59" s="392"/>
      <c r="F59" s="393">
        <f>SUM(F13:F57)</f>
        <v>0</v>
      </c>
    </row>
    <row r="60" spans="1:250" ht="13.5" thickTop="1">
      <c r="A60" s="257"/>
      <c r="B60" s="247"/>
      <c r="C60" s="258"/>
      <c r="D60" s="248"/>
      <c r="E60" s="391"/>
      <c r="F60" s="391"/>
    </row>
    <row r="61" spans="1:250">
      <c r="A61" s="257"/>
      <c r="B61" s="259"/>
      <c r="C61" s="242"/>
      <c r="D61" s="248"/>
      <c r="E61" s="391"/>
      <c r="F61" s="391"/>
    </row>
    <row r="62" spans="1:250">
      <c r="A62" s="660"/>
      <c r="B62" s="27"/>
      <c r="C62" s="661"/>
      <c r="D62" s="662"/>
      <c r="E62" s="663"/>
      <c r="F62" s="380">
        <f>D62*E62</f>
        <v>0</v>
      </c>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row>
    <row r="63" spans="1:250">
      <c r="A63" s="260"/>
    </row>
    <row r="64" spans="1:250">
      <c r="A64" s="260"/>
    </row>
    <row r="65" spans="1:250">
      <c r="A65" s="260"/>
    </row>
    <row r="66" spans="1:250">
      <c r="A66" s="260"/>
    </row>
    <row r="67" spans="1:250">
      <c r="A67" s="260"/>
    </row>
    <row r="68" spans="1:250">
      <c r="A68" s="260"/>
    </row>
    <row r="69" spans="1:250">
      <c r="A69" s="260"/>
    </row>
    <row r="70" spans="1:250">
      <c r="A70" s="260"/>
    </row>
    <row r="71" spans="1:250">
      <c r="A71" s="260"/>
    </row>
    <row r="72" spans="1:250">
      <c r="A72" s="260"/>
    </row>
    <row r="73" spans="1:250">
      <c r="A73" s="260"/>
    </row>
    <row r="74" spans="1:250">
      <c r="A74" s="260"/>
    </row>
    <row r="75" spans="1:250">
      <c r="A75" s="260"/>
    </row>
    <row r="76" spans="1:250">
      <c r="A76" s="260"/>
    </row>
    <row r="77" spans="1:250">
      <c r="A77" s="260"/>
    </row>
    <row r="78" spans="1:250">
      <c r="A78" s="260"/>
      <c r="G78" s="263"/>
      <c r="H78" s="263"/>
      <c r="I78" s="263"/>
      <c r="J78" s="263"/>
      <c r="K78" s="263"/>
      <c r="L78" s="263"/>
      <c r="M78" s="263"/>
      <c r="N78" s="263"/>
      <c r="O78" s="263"/>
      <c r="P78" s="263"/>
      <c r="Q78" s="263"/>
      <c r="R78" s="263"/>
      <c r="S78" s="263"/>
      <c r="T78" s="263"/>
      <c r="U78" s="263"/>
      <c r="V78" s="263"/>
      <c r="W78" s="263"/>
      <c r="X78" s="263"/>
      <c r="Y78" s="263"/>
      <c r="Z78" s="263"/>
      <c r="AA78" s="263"/>
      <c r="AB78" s="263"/>
      <c r="AC78" s="263"/>
      <c r="AD78" s="263"/>
      <c r="AE78" s="263"/>
      <c r="AF78" s="263"/>
      <c r="AG78" s="263"/>
      <c r="AH78" s="263"/>
      <c r="AI78" s="263"/>
      <c r="AJ78" s="263"/>
      <c r="AK78" s="263"/>
      <c r="AL78" s="263"/>
      <c r="AM78" s="263"/>
      <c r="AN78" s="263"/>
      <c r="AO78" s="263"/>
      <c r="AP78" s="263"/>
      <c r="AQ78" s="263"/>
      <c r="AR78" s="263"/>
      <c r="AS78" s="263"/>
      <c r="AT78" s="263"/>
      <c r="AU78" s="263"/>
      <c r="AV78" s="263"/>
      <c r="AW78" s="263"/>
      <c r="AX78" s="263"/>
      <c r="AY78" s="263"/>
      <c r="AZ78" s="263"/>
      <c r="BA78" s="263"/>
      <c r="BB78" s="263"/>
      <c r="BC78" s="263"/>
      <c r="BD78" s="263"/>
      <c r="BE78" s="263"/>
      <c r="BF78" s="263"/>
      <c r="BG78" s="263"/>
      <c r="BH78" s="263"/>
      <c r="BI78" s="263"/>
      <c r="BJ78" s="263"/>
      <c r="BK78" s="263"/>
      <c r="BL78" s="263"/>
      <c r="BM78" s="263"/>
      <c r="BN78" s="263"/>
      <c r="BO78" s="263"/>
      <c r="BP78" s="263"/>
      <c r="BQ78" s="263"/>
      <c r="BR78" s="263"/>
      <c r="BS78" s="263"/>
      <c r="BT78" s="263"/>
      <c r="BU78" s="263"/>
      <c r="BV78" s="263"/>
      <c r="BW78" s="263"/>
      <c r="BX78" s="263"/>
      <c r="BY78" s="263"/>
      <c r="BZ78" s="263"/>
      <c r="CA78" s="263"/>
      <c r="CB78" s="263"/>
      <c r="CC78" s="263"/>
      <c r="CD78" s="263"/>
      <c r="CE78" s="263"/>
      <c r="CF78" s="263"/>
      <c r="CG78" s="263"/>
      <c r="CH78" s="263"/>
      <c r="CI78" s="263"/>
      <c r="CJ78" s="263"/>
      <c r="CK78" s="263"/>
      <c r="CL78" s="263"/>
      <c r="CM78" s="263"/>
      <c r="CN78" s="263"/>
      <c r="CO78" s="263"/>
      <c r="CP78" s="263"/>
      <c r="CQ78" s="263"/>
      <c r="CR78" s="263"/>
      <c r="CS78" s="263"/>
      <c r="CT78" s="263"/>
      <c r="CU78" s="263"/>
      <c r="CV78" s="263"/>
      <c r="CW78" s="263"/>
      <c r="CX78" s="263"/>
      <c r="CY78" s="263"/>
      <c r="CZ78" s="263"/>
      <c r="DA78" s="263"/>
      <c r="DB78" s="263"/>
      <c r="DC78" s="263"/>
      <c r="DD78" s="263"/>
      <c r="DE78" s="263"/>
      <c r="DF78" s="263"/>
      <c r="DG78" s="263"/>
      <c r="DH78" s="263"/>
      <c r="DI78" s="263"/>
      <c r="DJ78" s="263"/>
      <c r="DK78" s="263"/>
      <c r="DL78" s="263"/>
      <c r="DM78" s="263"/>
      <c r="DN78" s="263"/>
      <c r="DO78" s="263"/>
      <c r="DP78" s="263"/>
      <c r="DQ78" s="263"/>
      <c r="DR78" s="263"/>
      <c r="DS78" s="263"/>
      <c r="DT78" s="263"/>
      <c r="DU78" s="263"/>
      <c r="DV78" s="263"/>
      <c r="DW78" s="263"/>
      <c r="DX78" s="263"/>
      <c r="DY78" s="263"/>
      <c r="DZ78" s="263"/>
      <c r="EA78" s="263"/>
      <c r="EB78" s="263"/>
      <c r="EC78" s="263"/>
      <c r="ED78" s="263"/>
      <c r="EE78" s="263"/>
      <c r="EF78" s="263"/>
      <c r="EG78" s="263"/>
      <c r="EH78" s="263"/>
      <c r="EI78" s="263"/>
      <c r="EJ78" s="263"/>
      <c r="EK78" s="263"/>
      <c r="EL78" s="263"/>
      <c r="EM78" s="263"/>
      <c r="EN78" s="263"/>
      <c r="EO78" s="263"/>
      <c r="EP78" s="263"/>
      <c r="EQ78" s="263"/>
      <c r="ER78" s="263"/>
      <c r="ES78" s="263"/>
      <c r="ET78" s="263"/>
      <c r="EU78" s="263"/>
      <c r="EV78" s="263"/>
      <c r="EW78" s="263"/>
      <c r="EX78" s="263"/>
      <c r="EY78" s="263"/>
      <c r="EZ78" s="263"/>
      <c r="FA78" s="263"/>
      <c r="FB78" s="263"/>
      <c r="FC78" s="263"/>
      <c r="FD78" s="263"/>
      <c r="FE78" s="263"/>
      <c r="FF78" s="263"/>
      <c r="FG78" s="263"/>
      <c r="FH78" s="263"/>
      <c r="FI78" s="263"/>
      <c r="FJ78" s="263"/>
      <c r="FK78" s="263"/>
      <c r="FL78" s="263"/>
      <c r="FM78" s="263"/>
      <c r="FN78" s="263"/>
      <c r="FO78" s="263"/>
      <c r="FP78" s="263"/>
      <c r="FQ78" s="263"/>
      <c r="FR78" s="263"/>
      <c r="FS78" s="263"/>
      <c r="FT78" s="263"/>
      <c r="FU78" s="263"/>
      <c r="FV78" s="263"/>
      <c r="FW78" s="263"/>
      <c r="FX78" s="263"/>
      <c r="FY78" s="263"/>
      <c r="FZ78" s="263"/>
      <c r="GA78" s="263"/>
      <c r="GB78" s="263"/>
      <c r="GC78" s="263"/>
      <c r="GD78" s="263"/>
      <c r="GE78" s="263"/>
      <c r="GF78" s="263"/>
      <c r="GG78" s="263"/>
      <c r="GH78" s="263"/>
      <c r="GI78" s="263"/>
      <c r="GJ78" s="263"/>
      <c r="GK78" s="263"/>
      <c r="GL78" s="263"/>
      <c r="GM78" s="263"/>
      <c r="GN78" s="263"/>
      <c r="GO78" s="263"/>
      <c r="GP78" s="263"/>
      <c r="GQ78" s="263"/>
      <c r="GR78" s="263"/>
      <c r="GS78" s="263"/>
      <c r="GT78" s="263"/>
      <c r="GU78" s="263"/>
      <c r="GV78" s="263"/>
      <c r="GW78" s="263"/>
      <c r="GX78" s="263"/>
      <c r="GY78" s="263"/>
      <c r="GZ78" s="263"/>
      <c r="HA78" s="263"/>
      <c r="HB78" s="263"/>
      <c r="HC78" s="263"/>
      <c r="HD78" s="263"/>
      <c r="HE78" s="263"/>
      <c r="HF78" s="263"/>
      <c r="HG78" s="263"/>
      <c r="HH78" s="263"/>
      <c r="HI78" s="263"/>
      <c r="HJ78" s="263"/>
      <c r="HK78" s="263"/>
      <c r="HL78" s="263"/>
      <c r="HM78" s="263"/>
      <c r="HN78" s="263"/>
      <c r="HO78" s="263"/>
      <c r="HP78" s="263"/>
      <c r="HQ78" s="263"/>
      <c r="HR78" s="263"/>
      <c r="HS78" s="263"/>
      <c r="HT78" s="263"/>
      <c r="HU78" s="263"/>
      <c r="HV78" s="263"/>
      <c r="HW78" s="263"/>
      <c r="HX78" s="263"/>
      <c r="HY78" s="263"/>
      <c r="HZ78" s="263"/>
      <c r="IA78" s="263"/>
      <c r="IB78" s="263"/>
      <c r="IC78" s="263"/>
      <c r="ID78" s="263"/>
      <c r="IE78" s="263"/>
      <c r="IF78" s="263"/>
      <c r="IG78" s="263"/>
      <c r="IH78" s="263"/>
      <c r="II78" s="263"/>
      <c r="IJ78" s="263"/>
      <c r="IK78" s="263"/>
      <c r="IL78" s="263"/>
      <c r="IM78" s="263"/>
      <c r="IN78" s="263"/>
      <c r="IO78" s="263"/>
      <c r="IP78" s="263"/>
    </row>
    <row r="79" spans="1:250">
      <c r="A79" s="260"/>
    </row>
    <row r="80" spans="1:250">
      <c r="A80" s="260"/>
      <c r="G80" s="263"/>
      <c r="H80" s="263"/>
      <c r="I80" s="263"/>
      <c r="J80" s="263"/>
      <c r="K80" s="263"/>
      <c r="L80" s="263"/>
      <c r="M80" s="263"/>
      <c r="N80" s="263"/>
      <c r="O80" s="263"/>
      <c r="P80" s="263"/>
      <c r="Q80" s="263"/>
      <c r="R80" s="263"/>
      <c r="S80" s="263"/>
      <c r="T80" s="263"/>
      <c r="U80" s="263"/>
      <c r="V80" s="263"/>
      <c r="W80" s="263"/>
      <c r="X80" s="263"/>
      <c r="Y80" s="263"/>
      <c r="Z80" s="263"/>
      <c r="AA80" s="263"/>
      <c r="AB80" s="263"/>
      <c r="AC80" s="263"/>
      <c r="AD80" s="263"/>
      <c r="AE80" s="263"/>
      <c r="AF80" s="263"/>
      <c r="AG80" s="263"/>
      <c r="AH80" s="263"/>
      <c r="AI80" s="263"/>
      <c r="AJ80" s="263"/>
      <c r="AK80" s="263"/>
      <c r="AL80" s="263"/>
      <c r="AM80" s="263"/>
      <c r="AN80" s="263"/>
      <c r="AO80" s="263"/>
      <c r="AP80" s="263"/>
      <c r="AQ80" s="263"/>
      <c r="AR80" s="263"/>
      <c r="AS80" s="263"/>
      <c r="AT80" s="263"/>
      <c r="AU80" s="263"/>
      <c r="AV80" s="263"/>
      <c r="AW80" s="263"/>
      <c r="AX80" s="263"/>
      <c r="AY80" s="263"/>
      <c r="AZ80" s="263"/>
      <c r="BA80" s="263"/>
      <c r="BB80" s="263"/>
      <c r="BC80" s="263"/>
      <c r="BD80" s="263"/>
      <c r="BE80" s="263"/>
      <c r="BF80" s="263"/>
      <c r="BG80" s="263"/>
      <c r="BH80" s="263"/>
      <c r="BI80" s="263"/>
      <c r="BJ80" s="263"/>
      <c r="BK80" s="263"/>
      <c r="BL80" s="263"/>
      <c r="BM80" s="263"/>
      <c r="BN80" s="263"/>
      <c r="BO80" s="263"/>
      <c r="BP80" s="263"/>
      <c r="BQ80" s="263"/>
      <c r="BR80" s="263"/>
      <c r="BS80" s="263"/>
      <c r="BT80" s="263"/>
      <c r="BU80" s="263"/>
      <c r="BV80" s="263"/>
      <c r="BW80" s="263"/>
      <c r="BX80" s="263"/>
      <c r="BY80" s="263"/>
      <c r="BZ80" s="263"/>
      <c r="CA80" s="263"/>
      <c r="CB80" s="263"/>
      <c r="CC80" s="263"/>
      <c r="CD80" s="263"/>
      <c r="CE80" s="263"/>
      <c r="CF80" s="263"/>
      <c r="CG80" s="263"/>
      <c r="CH80" s="263"/>
      <c r="CI80" s="263"/>
      <c r="CJ80" s="263"/>
      <c r="CK80" s="263"/>
      <c r="CL80" s="263"/>
      <c r="CM80" s="263"/>
      <c r="CN80" s="263"/>
      <c r="CO80" s="263"/>
      <c r="CP80" s="263"/>
      <c r="CQ80" s="263"/>
      <c r="CR80" s="263"/>
      <c r="CS80" s="263"/>
      <c r="CT80" s="263"/>
      <c r="CU80" s="263"/>
      <c r="CV80" s="263"/>
      <c r="CW80" s="263"/>
      <c r="CX80" s="263"/>
      <c r="CY80" s="263"/>
      <c r="CZ80" s="263"/>
      <c r="DA80" s="263"/>
      <c r="DB80" s="263"/>
      <c r="DC80" s="263"/>
      <c r="DD80" s="263"/>
      <c r="DE80" s="263"/>
      <c r="DF80" s="263"/>
      <c r="DG80" s="263"/>
      <c r="DH80" s="263"/>
      <c r="DI80" s="263"/>
      <c r="DJ80" s="263"/>
      <c r="DK80" s="263"/>
      <c r="DL80" s="263"/>
      <c r="DM80" s="263"/>
      <c r="DN80" s="263"/>
      <c r="DO80" s="263"/>
      <c r="DP80" s="263"/>
      <c r="DQ80" s="263"/>
      <c r="DR80" s="263"/>
      <c r="DS80" s="263"/>
      <c r="DT80" s="263"/>
      <c r="DU80" s="263"/>
      <c r="DV80" s="263"/>
      <c r="DW80" s="263"/>
      <c r="DX80" s="263"/>
      <c r="DY80" s="263"/>
      <c r="DZ80" s="263"/>
      <c r="EA80" s="263"/>
      <c r="EB80" s="263"/>
      <c r="EC80" s="263"/>
      <c r="ED80" s="263"/>
      <c r="EE80" s="263"/>
      <c r="EF80" s="263"/>
      <c r="EG80" s="263"/>
      <c r="EH80" s="263"/>
      <c r="EI80" s="263"/>
      <c r="EJ80" s="263"/>
      <c r="EK80" s="263"/>
      <c r="EL80" s="263"/>
      <c r="EM80" s="263"/>
      <c r="EN80" s="263"/>
      <c r="EO80" s="263"/>
      <c r="EP80" s="263"/>
      <c r="EQ80" s="263"/>
      <c r="ER80" s="263"/>
      <c r="ES80" s="263"/>
      <c r="ET80" s="263"/>
      <c r="EU80" s="263"/>
      <c r="EV80" s="263"/>
      <c r="EW80" s="263"/>
      <c r="EX80" s="263"/>
      <c r="EY80" s="263"/>
      <c r="EZ80" s="263"/>
      <c r="FA80" s="263"/>
      <c r="FB80" s="263"/>
      <c r="FC80" s="263"/>
      <c r="FD80" s="263"/>
      <c r="FE80" s="263"/>
      <c r="FF80" s="263"/>
      <c r="FG80" s="263"/>
      <c r="FH80" s="263"/>
      <c r="FI80" s="263"/>
      <c r="FJ80" s="263"/>
      <c r="FK80" s="263"/>
      <c r="FL80" s="263"/>
      <c r="FM80" s="263"/>
      <c r="FN80" s="263"/>
      <c r="FO80" s="263"/>
      <c r="FP80" s="263"/>
      <c r="FQ80" s="263"/>
      <c r="FR80" s="263"/>
      <c r="FS80" s="263"/>
      <c r="FT80" s="263"/>
      <c r="FU80" s="263"/>
      <c r="FV80" s="263"/>
      <c r="FW80" s="263"/>
      <c r="FX80" s="263"/>
      <c r="FY80" s="263"/>
      <c r="FZ80" s="263"/>
      <c r="GA80" s="263"/>
      <c r="GB80" s="263"/>
      <c r="GC80" s="263"/>
      <c r="GD80" s="263"/>
      <c r="GE80" s="263"/>
      <c r="GF80" s="263"/>
      <c r="GG80" s="263"/>
      <c r="GH80" s="263"/>
      <c r="GI80" s="263"/>
      <c r="GJ80" s="263"/>
      <c r="GK80" s="263"/>
      <c r="GL80" s="263"/>
      <c r="GM80" s="263"/>
      <c r="GN80" s="263"/>
      <c r="GO80" s="263"/>
      <c r="GP80" s="263"/>
      <c r="GQ80" s="263"/>
      <c r="GR80" s="263"/>
      <c r="GS80" s="263"/>
      <c r="GT80" s="263"/>
      <c r="GU80" s="263"/>
      <c r="GV80" s="263"/>
      <c r="GW80" s="263"/>
      <c r="GX80" s="263"/>
      <c r="GY80" s="263"/>
      <c r="GZ80" s="263"/>
      <c r="HA80" s="263"/>
      <c r="HB80" s="263"/>
      <c r="HC80" s="263"/>
      <c r="HD80" s="263"/>
      <c r="HE80" s="263"/>
      <c r="HF80" s="263"/>
      <c r="HG80" s="263"/>
      <c r="HH80" s="263"/>
      <c r="HI80" s="263"/>
      <c r="HJ80" s="263"/>
      <c r="HK80" s="263"/>
      <c r="HL80" s="263"/>
      <c r="HM80" s="263"/>
      <c r="HN80" s="263"/>
      <c r="HO80" s="263"/>
      <c r="HP80" s="263"/>
      <c r="HQ80" s="263"/>
      <c r="HR80" s="263"/>
      <c r="HS80" s="263"/>
      <c r="HT80" s="263"/>
      <c r="HU80" s="263"/>
      <c r="HV80" s="263"/>
      <c r="HW80" s="263"/>
      <c r="HX80" s="263"/>
      <c r="HY80" s="263"/>
      <c r="HZ80" s="263"/>
      <c r="IA80" s="263"/>
      <c r="IB80" s="263"/>
      <c r="IC80" s="263"/>
      <c r="ID80" s="263"/>
      <c r="IE80" s="263"/>
      <c r="IF80" s="263"/>
      <c r="IG80" s="263"/>
      <c r="IH80" s="263"/>
      <c r="II80" s="263"/>
      <c r="IJ80" s="263"/>
      <c r="IK80" s="263"/>
      <c r="IL80" s="263"/>
      <c r="IM80" s="263"/>
      <c r="IN80" s="263"/>
      <c r="IO80" s="263"/>
      <c r="IP80" s="263"/>
    </row>
    <row r="81" spans="1:250">
      <c r="A81" s="260"/>
    </row>
    <row r="82" spans="1:250">
      <c r="A82" s="260"/>
    </row>
    <row r="83" spans="1:250">
      <c r="A83" s="260"/>
    </row>
    <row r="84" spans="1:250">
      <c r="A84" s="260"/>
    </row>
    <row r="85" spans="1:250">
      <c r="A85" s="260"/>
    </row>
    <row r="86" spans="1:250">
      <c r="A86" s="260"/>
    </row>
    <row r="87" spans="1:250">
      <c r="A87" s="260"/>
    </row>
    <row r="88" spans="1:250">
      <c r="A88" s="260"/>
      <c r="G88" s="263"/>
      <c r="H88" s="263"/>
      <c r="I88" s="263"/>
      <c r="J88" s="263"/>
      <c r="K88" s="263"/>
      <c r="L88" s="263"/>
      <c r="M88" s="263"/>
      <c r="N88" s="263"/>
      <c r="O88" s="263"/>
      <c r="P88" s="263"/>
      <c r="Q88" s="263"/>
      <c r="R88" s="263"/>
      <c r="S88" s="263"/>
      <c r="T88" s="263"/>
      <c r="U88" s="263"/>
      <c r="V88" s="263"/>
      <c r="W88" s="263"/>
      <c r="X88" s="263"/>
      <c r="Y88" s="263"/>
      <c r="Z88" s="263"/>
      <c r="AA88" s="263"/>
      <c r="AB88" s="263"/>
      <c r="AC88" s="263"/>
      <c r="AD88" s="263"/>
      <c r="AE88" s="263"/>
      <c r="AF88" s="263"/>
      <c r="AG88" s="263"/>
      <c r="AH88" s="263"/>
      <c r="AI88" s="263"/>
      <c r="AJ88" s="263"/>
      <c r="AK88" s="263"/>
      <c r="AL88" s="263"/>
      <c r="AM88" s="263"/>
      <c r="AN88" s="263"/>
      <c r="AO88" s="263"/>
      <c r="AP88" s="263"/>
      <c r="AQ88" s="263"/>
      <c r="AR88" s="263"/>
      <c r="AS88" s="263"/>
      <c r="AT88" s="263"/>
      <c r="AU88" s="263"/>
      <c r="AV88" s="263"/>
      <c r="AW88" s="263"/>
      <c r="AX88" s="263"/>
      <c r="AY88" s="263"/>
      <c r="AZ88" s="263"/>
      <c r="BA88" s="263"/>
      <c r="BB88" s="263"/>
      <c r="BC88" s="263"/>
      <c r="BD88" s="263"/>
      <c r="BE88" s="263"/>
      <c r="BF88" s="263"/>
      <c r="BG88" s="263"/>
      <c r="BH88" s="263"/>
      <c r="BI88" s="263"/>
      <c r="BJ88" s="263"/>
      <c r="BK88" s="263"/>
      <c r="BL88" s="263"/>
      <c r="BM88" s="263"/>
      <c r="BN88" s="263"/>
      <c r="BO88" s="263"/>
      <c r="BP88" s="263"/>
      <c r="BQ88" s="263"/>
      <c r="BR88" s="263"/>
      <c r="BS88" s="263"/>
      <c r="BT88" s="263"/>
      <c r="BU88" s="263"/>
      <c r="BV88" s="263"/>
      <c r="BW88" s="263"/>
      <c r="BX88" s="263"/>
      <c r="BY88" s="263"/>
      <c r="BZ88" s="263"/>
      <c r="CA88" s="263"/>
      <c r="CB88" s="263"/>
      <c r="CC88" s="263"/>
      <c r="CD88" s="263"/>
      <c r="CE88" s="263"/>
      <c r="CF88" s="263"/>
      <c r="CG88" s="263"/>
      <c r="CH88" s="263"/>
      <c r="CI88" s="263"/>
      <c r="CJ88" s="263"/>
      <c r="CK88" s="263"/>
      <c r="CL88" s="263"/>
      <c r="CM88" s="263"/>
      <c r="CN88" s="263"/>
      <c r="CO88" s="263"/>
      <c r="CP88" s="263"/>
      <c r="CQ88" s="263"/>
      <c r="CR88" s="263"/>
      <c r="CS88" s="263"/>
      <c r="CT88" s="263"/>
      <c r="CU88" s="263"/>
      <c r="CV88" s="263"/>
      <c r="CW88" s="263"/>
      <c r="CX88" s="263"/>
      <c r="CY88" s="263"/>
      <c r="CZ88" s="263"/>
      <c r="DA88" s="263"/>
      <c r="DB88" s="263"/>
      <c r="DC88" s="263"/>
      <c r="DD88" s="263"/>
      <c r="DE88" s="263"/>
      <c r="DF88" s="263"/>
      <c r="DG88" s="263"/>
      <c r="DH88" s="263"/>
      <c r="DI88" s="263"/>
      <c r="DJ88" s="263"/>
      <c r="DK88" s="263"/>
      <c r="DL88" s="263"/>
      <c r="DM88" s="263"/>
      <c r="DN88" s="263"/>
      <c r="DO88" s="263"/>
      <c r="DP88" s="263"/>
      <c r="DQ88" s="263"/>
      <c r="DR88" s="263"/>
      <c r="DS88" s="263"/>
      <c r="DT88" s="263"/>
      <c r="DU88" s="263"/>
      <c r="DV88" s="263"/>
      <c r="DW88" s="263"/>
      <c r="DX88" s="263"/>
      <c r="DY88" s="263"/>
      <c r="DZ88" s="263"/>
      <c r="EA88" s="263"/>
      <c r="EB88" s="263"/>
      <c r="EC88" s="263"/>
      <c r="ED88" s="263"/>
      <c r="EE88" s="263"/>
      <c r="EF88" s="263"/>
      <c r="EG88" s="263"/>
      <c r="EH88" s="263"/>
      <c r="EI88" s="263"/>
      <c r="EJ88" s="263"/>
      <c r="EK88" s="263"/>
      <c r="EL88" s="263"/>
      <c r="EM88" s="263"/>
      <c r="EN88" s="263"/>
      <c r="EO88" s="263"/>
      <c r="EP88" s="263"/>
      <c r="EQ88" s="263"/>
      <c r="ER88" s="263"/>
      <c r="ES88" s="263"/>
      <c r="ET88" s="263"/>
      <c r="EU88" s="263"/>
      <c r="EV88" s="263"/>
      <c r="EW88" s="263"/>
      <c r="EX88" s="263"/>
      <c r="EY88" s="263"/>
      <c r="EZ88" s="263"/>
      <c r="FA88" s="263"/>
      <c r="FB88" s="263"/>
      <c r="FC88" s="263"/>
      <c r="FD88" s="263"/>
      <c r="FE88" s="263"/>
      <c r="FF88" s="263"/>
      <c r="FG88" s="263"/>
      <c r="FH88" s="263"/>
      <c r="FI88" s="263"/>
      <c r="FJ88" s="263"/>
      <c r="FK88" s="263"/>
      <c r="FL88" s="263"/>
      <c r="FM88" s="263"/>
      <c r="FN88" s="263"/>
      <c r="FO88" s="263"/>
      <c r="FP88" s="263"/>
      <c r="FQ88" s="263"/>
      <c r="FR88" s="263"/>
      <c r="FS88" s="263"/>
      <c r="FT88" s="263"/>
      <c r="FU88" s="263"/>
      <c r="FV88" s="263"/>
      <c r="FW88" s="263"/>
      <c r="FX88" s="263"/>
      <c r="FY88" s="263"/>
      <c r="FZ88" s="263"/>
      <c r="GA88" s="263"/>
      <c r="GB88" s="263"/>
      <c r="GC88" s="263"/>
      <c r="GD88" s="263"/>
      <c r="GE88" s="263"/>
      <c r="GF88" s="263"/>
      <c r="GG88" s="263"/>
      <c r="GH88" s="263"/>
      <c r="GI88" s="263"/>
      <c r="GJ88" s="263"/>
      <c r="GK88" s="263"/>
      <c r="GL88" s="263"/>
      <c r="GM88" s="263"/>
      <c r="GN88" s="263"/>
      <c r="GO88" s="263"/>
      <c r="GP88" s="263"/>
      <c r="GQ88" s="263"/>
      <c r="GR88" s="263"/>
      <c r="GS88" s="263"/>
      <c r="GT88" s="263"/>
      <c r="GU88" s="263"/>
      <c r="GV88" s="263"/>
      <c r="GW88" s="263"/>
      <c r="GX88" s="263"/>
      <c r="GY88" s="263"/>
      <c r="GZ88" s="263"/>
      <c r="HA88" s="263"/>
      <c r="HB88" s="263"/>
      <c r="HC88" s="263"/>
      <c r="HD88" s="263"/>
      <c r="HE88" s="263"/>
      <c r="HF88" s="263"/>
      <c r="HG88" s="263"/>
      <c r="HH88" s="263"/>
      <c r="HI88" s="263"/>
      <c r="HJ88" s="263"/>
      <c r="HK88" s="263"/>
      <c r="HL88" s="263"/>
      <c r="HM88" s="263"/>
      <c r="HN88" s="263"/>
      <c r="HO88" s="263"/>
      <c r="HP88" s="263"/>
      <c r="HQ88" s="263"/>
      <c r="HR88" s="263"/>
      <c r="HS88" s="263"/>
      <c r="HT88" s="263"/>
      <c r="HU88" s="263"/>
      <c r="HV88" s="263"/>
      <c r="HW88" s="263"/>
      <c r="HX88" s="263"/>
      <c r="HY88" s="263"/>
      <c r="HZ88" s="263"/>
      <c r="IA88" s="263"/>
      <c r="IB88" s="263"/>
      <c r="IC88" s="263"/>
      <c r="ID88" s="263"/>
      <c r="IE88" s="263"/>
      <c r="IF88" s="263"/>
      <c r="IG88" s="263"/>
      <c r="IH88" s="263"/>
      <c r="II88" s="263"/>
      <c r="IJ88" s="263"/>
      <c r="IK88" s="263"/>
      <c r="IL88" s="263"/>
      <c r="IM88" s="263"/>
      <c r="IN88" s="263"/>
      <c r="IO88" s="263"/>
      <c r="IP88" s="263"/>
    </row>
    <row r="89" spans="1:250">
      <c r="A89" s="260"/>
    </row>
    <row r="90" spans="1:250">
      <c r="A90" s="260"/>
    </row>
    <row r="91" spans="1:250">
      <c r="A91" s="260"/>
    </row>
    <row r="92" spans="1:250">
      <c r="A92" s="260"/>
    </row>
    <row r="93" spans="1:250">
      <c r="A93" s="260"/>
    </row>
    <row r="94" spans="1:250">
      <c r="A94" s="525"/>
      <c r="B94" s="524"/>
    </row>
    <row r="95" spans="1:250">
      <c r="A95" s="260"/>
    </row>
    <row r="96" spans="1:250">
      <c r="A96" s="260"/>
    </row>
    <row r="97" spans="1:1">
      <c r="A97" s="260"/>
    </row>
    <row r="115" spans="7:250">
      <c r="G115" s="264"/>
      <c r="H115" s="264"/>
      <c r="I115" s="264"/>
      <c r="J115" s="264"/>
      <c r="K115" s="264"/>
      <c r="L115" s="264"/>
      <c r="M115" s="264"/>
      <c r="N115" s="264"/>
      <c r="O115" s="264"/>
      <c r="P115" s="264"/>
      <c r="Q115" s="264"/>
      <c r="R115" s="264"/>
      <c r="S115" s="264"/>
      <c r="T115" s="264"/>
      <c r="U115" s="264"/>
      <c r="V115" s="264"/>
      <c r="W115" s="264"/>
      <c r="X115" s="264"/>
      <c r="Y115" s="264"/>
      <c r="Z115" s="264"/>
      <c r="AA115" s="264"/>
      <c r="AB115" s="264"/>
      <c r="AC115" s="264"/>
      <c r="AD115" s="264"/>
      <c r="AE115" s="264"/>
      <c r="AF115" s="264"/>
      <c r="AG115" s="264"/>
      <c r="AH115" s="264"/>
      <c r="AI115" s="264"/>
      <c r="AJ115" s="264"/>
      <c r="AK115" s="264"/>
      <c r="AL115" s="264"/>
      <c r="AM115" s="264"/>
      <c r="AN115" s="264"/>
      <c r="AO115" s="264"/>
      <c r="AP115" s="264"/>
      <c r="AQ115" s="264"/>
      <c r="AR115" s="264"/>
      <c r="AS115" s="264"/>
      <c r="AT115" s="264"/>
      <c r="AU115" s="264"/>
      <c r="AV115" s="264"/>
      <c r="AW115" s="264"/>
      <c r="AX115" s="264"/>
      <c r="AY115" s="264"/>
      <c r="AZ115" s="264"/>
      <c r="BA115" s="264"/>
      <c r="BB115" s="264"/>
      <c r="BC115" s="264"/>
      <c r="BD115" s="264"/>
      <c r="BE115" s="264"/>
      <c r="BF115" s="264"/>
      <c r="BG115" s="264"/>
      <c r="BH115" s="264"/>
      <c r="BI115" s="264"/>
      <c r="BJ115" s="264"/>
      <c r="BK115" s="264"/>
      <c r="BL115" s="264"/>
      <c r="BM115" s="264"/>
      <c r="BN115" s="264"/>
      <c r="BO115" s="264"/>
      <c r="BP115" s="264"/>
      <c r="BQ115" s="264"/>
      <c r="BR115" s="264"/>
      <c r="BS115" s="264"/>
      <c r="BT115" s="264"/>
      <c r="BU115" s="264"/>
      <c r="BV115" s="264"/>
      <c r="BW115" s="264"/>
      <c r="BX115" s="264"/>
      <c r="BY115" s="264"/>
      <c r="BZ115" s="264"/>
      <c r="CA115" s="264"/>
      <c r="CB115" s="264"/>
      <c r="CC115" s="264"/>
      <c r="CD115" s="264"/>
      <c r="CE115" s="264"/>
      <c r="CF115" s="264"/>
      <c r="CG115" s="264"/>
      <c r="CH115" s="264"/>
      <c r="CI115" s="264"/>
      <c r="CJ115" s="264"/>
      <c r="CK115" s="264"/>
      <c r="CL115" s="264"/>
      <c r="CM115" s="264"/>
      <c r="CN115" s="264"/>
      <c r="CO115" s="264"/>
      <c r="CP115" s="264"/>
      <c r="CQ115" s="264"/>
      <c r="CR115" s="264"/>
      <c r="CS115" s="264"/>
      <c r="CT115" s="264"/>
      <c r="CU115" s="264"/>
      <c r="CV115" s="264"/>
      <c r="CW115" s="264"/>
      <c r="CX115" s="264"/>
      <c r="CY115" s="264"/>
      <c r="CZ115" s="264"/>
      <c r="DA115" s="264"/>
      <c r="DB115" s="264"/>
      <c r="DC115" s="264"/>
      <c r="DD115" s="264"/>
      <c r="DE115" s="264"/>
      <c r="DF115" s="264"/>
      <c r="DG115" s="264"/>
      <c r="DH115" s="264"/>
      <c r="DI115" s="264"/>
      <c r="DJ115" s="264"/>
      <c r="DK115" s="264"/>
      <c r="DL115" s="264"/>
      <c r="DM115" s="264"/>
      <c r="DN115" s="264"/>
      <c r="DO115" s="264"/>
      <c r="DP115" s="264"/>
      <c r="DQ115" s="264"/>
      <c r="DR115" s="264"/>
      <c r="DS115" s="264"/>
      <c r="DT115" s="264"/>
      <c r="DU115" s="264"/>
      <c r="DV115" s="264"/>
      <c r="DW115" s="264"/>
      <c r="DX115" s="264"/>
      <c r="DY115" s="264"/>
      <c r="DZ115" s="264"/>
      <c r="EA115" s="264"/>
      <c r="EB115" s="264"/>
      <c r="EC115" s="264"/>
      <c r="ED115" s="264"/>
      <c r="EE115" s="264"/>
      <c r="EF115" s="264"/>
      <c r="EG115" s="264"/>
      <c r="EH115" s="264"/>
      <c r="EI115" s="264"/>
      <c r="EJ115" s="264"/>
      <c r="EK115" s="264"/>
      <c r="EL115" s="264"/>
      <c r="EM115" s="264"/>
      <c r="EN115" s="264"/>
      <c r="EO115" s="264"/>
      <c r="EP115" s="264"/>
      <c r="EQ115" s="264"/>
      <c r="ER115" s="264"/>
      <c r="ES115" s="264"/>
      <c r="ET115" s="264"/>
      <c r="EU115" s="264"/>
      <c r="EV115" s="264"/>
      <c r="EW115" s="264"/>
      <c r="EX115" s="264"/>
      <c r="EY115" s="264"/>
      <c r="EZ115" s="264"/>
      <c r="FA115" s="264"/>
      <c r="FB115" s="264"/>
      <c r="FC115" s="264"/>
      <c r="FD115" s="264"/>
      <c r="FE115" s="264"/>
      <c r="FF115" s="264"/>
      <c r="FG115" s="264"/>
      <c r="FH115" s="264"/>
      <c r="FI115" s="264"/>
      <c r="FJ115" s="264"/>
      <c r="FK115" s="264"/>
      <c r="FL115" s="264"/>
      <c r="FM115" s="264"/>
      <c r="FN115" s="264"/>
      <c r="FO115" s="264"/>
      <c r="FP115" s="264"/>
      <c r="FQ115" s="264"/>
      <c r="FR115" s="264"/>
      <c r="FS115" s="264"/>
      <c r="FT115" s="264"/>
      <c r="FU115" s="264"/>
      <c r="FV115" s="264"/>
      <c r="FW115" s="264"/>
      <c r="FX115" s="264"/>
      <c r="FY115" s="264"/>
      <c r="FZ115" s="264"/>
      <c r="GA115" s="264"/>
      <c r="GB115" s="264"/>
      <c r="GC115" s="264"/>
      <c r="GD115" s="264"/>
      <c r="GE115" s="264"/>
      <c r="GF115" s="264"/>
      <c r="GG115" s="264"/>
      <c r="GH115" s="264"/>
      <c r="GI115" s="264"/>
      <c r="GJ115" s="264"/>
      <c r="GK115" s="264"/>
      <c r="GL115" s="264"/>
      <c r="GM115" s="264"/>
      <c r="GN115" s="264"/>
      <c r="GO115" s="264"/>
      <c r="GP115" s="264"/>
      <c r="GQ115" s="264"/>
      <c r="GR115" s="264"/>
      <c r="GS115" s="264"/>
      <c r="GT115" s="264"/>
      <c r="GU115" s="264"/>
      <c r="GV115" s="264"/>
      <c r="GW115" s="264"/>
      <c r="GX115" s="264"/>
      <c r="GY115" s="264"/>
      <c r="GZ115" s="264"/>
      <c r="HA115" s="264"/>
      <c r="HB115" s="264"/>
      <c r="HC115" s="264"/>
      <c r="HD115" s="264"/>
      <c r="HE115" s="264"/>
      <c r="HF115" s="264"/>
      <c r="HG115" s="264"/>
      <c r="HH115" s="264"/>
      <c r="HI115" s="264"/>
      <c r="HJ115" s="264"/>
      <c r="HK115" s="264"/>
      <c r="HL115" s="264"/>
      <c r="HM115" s="264"/>
      <c r="HN115" s="264"/>
      <c r="HO115" s="264"/>
      <c r="HP115" s="264"/>
      <c r="HQ115" s="264"/>
      <c r="HR115" s="264"/>
      <c r="HS115" s="264"/>
      <c r="HT115" s="264"/>
      <c r="HU115" s="264"/>
      <c r="HV115" s="264"/>
      <c r="HW115" s="264"/>
      <c r="HX115" s="264"/>
      <c r="HY115" s="264"/>
      <c r="HZ115" s="264"/>
      <c r="IA115" s="264"/>
      <c r="IB115" s="264"/>
      <c r="IC115" s="264"/>
      <c r="ID115" s="264"/>
      <c r="IE115" s="264"/>
      <c r="IF115" s="264"/>
      <c r="IG115" s="264"/>
      <c r="IH115" s="264"/>
      <c r="II115" s="264"/>
      <c r="IJ115" s="264"/>
      <c r="IK115" s="264"/>
      <c r="IL115" s="264"/>
      <c r="IM115" s="264"/>
      <c r="IN115" s="264"/>
      <c r="IO115" s="264"/>
      <c r="IP115" s="264"/>
    </row>
  </sheetData>
  <sheetProtection algorithmName="SHA-512" hashValue="tPr8hQ8hxMhkliJ+lX8MVC+g5X7V8M9kLA7ON3iP1wF0ZedC6+CT8SzorChCIfuXDYijuulUS9WTxTxAO4vZKA==" saltValue="O1uJYrAhVUDLc/4tJnK2Qg==" spinCount="100000" sheet="1" objects="1" scenarios="1" selectLockedCells="1"/>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119"/>
  <sheetViews>
    <sheetView showZeros="0" view="pageBreakPreview" topLeftCell="A40" zoomScaleNormal="100" zoomScaleSheetLayoutView="100" workbookViewId="0">
      <selection activeCell="E55" sqref="E55"/>
    </sheetView>
  </sheetViews>
  <sheetFormatPr defaultRowHeight="12.75"/>
  <cols>
    <col min="1" max="1" width="6.140625" style="672" customWidth="1"/>
    <col min="2" max="2" width="43.140625" style="672" customWidth="1"/>
    <col min="3" max="3" width="7" style="690" customWidth="1"/>
    <col min="4" max="4" width="10.42578125" style="690" customWidth="1"/>
    <col min="5" max="5" width="11" style="691" customWidth="1"/>
    <col min="6" max="6" width="11.28515625" style="691" customWidth="1"/>
    <col min="7" max="16384" width="9.140625" style="672"/>
  </cols>
  <sheetData>
    <row r="1" spans="1:6">
      <c r="A1" s="73" t="s">
        <v>17</v>
      </c>
      <c r="B1" s="670" t="s">
        <v>224</v>
      </c>
      <c r="C1" s="671"/>
      <c r="D1" s="538"/>
      <c r="E1" s="638"/>
      <c r="F1" s="638"/>
    </row>
    <row r="2" spans="1:6">
      <c r="A2" s="4"/>
      <c r="B2" s="278"/>
      <c r="C2" s="673"/>
      <c r="D2" s="508"/>
      <c r="E2" s="674"/>
      <c r="F2" s="674"/>
    </row>
    <row r="3" spans="1:6">
      <c r="A3" s="4"/>
      <c r="B3" s="268" t="s">
        <v>84</v>
      </c>
      <c r="C3" s="673"/>
      <c r="D3" s="508"/>
      <c r="E3" s="674"/>
      <c r="F3" s="674"/>
    </row>
    <row r="4" spans="1:6">
      <c r="A4" s="4"/>
      <c r="B4" s="576" t="s">
        <v>253</v>
      </c>
      <c r="C4" s="673"/>
      <c r="D4" s="508"/>
      <c r="E4" s="674"/>
      <c r="F4" s="674"/>
    </row>
    <row r="5" spans="1:6" ht="25.5">
      <c r="A5" s="4"/>
      <c r="B5" s="576" t="s">
        <v>254</v>
      </c>
      <c r="C5" s="673"/>
      <c r="D5" s="508"/>
      <c r="E5" s="674"/>
      <c r="F5" s="674"/>
    </row>
    <row r="6" spans="1:6" ht="27.75" customHeight="1">
      <c r="A6" s="4"/>
      <c r="B6" s="632" t="s">
        <v>255</v>
      </c>
      <c r="C6" s="673"/>
      <c r="D6" s="508"/>
      <c r="E6" s="674"/>
      <c r="F6" s="674"/>
    </row>
    <row r="7" spans="1:6" s="677" customFormat="1" ht="13.5" customHeight="1">
      <c r="A7" s="4"/>
      <c r="B7" s="675" t="s">
        <v>256</v>
      </c>
      <c r="C7" s="676"/>
      <c r="D7" s="510"/>
      <c r="E7" s="674"/>
      <c r="F7" s="674"/>
    </row>
    <row r="8" spans="1:6">
      <c r="A8" s="4"/>
      <c r="B8" s="278"/>
      <c r="C8" s="673"/>
      <c r="D8" s="508"/>
      <c r="E8" s="674"/>
      <c r="F8" s="674"/>
    </row>
    <row r="9" spans="1:6">
      <c r="A9" s="418" t="s">
        <v>25</v>
      </c>
      <c r="B9" s="419" t="s">
        <v>26</v>
      </c>
      <c r="C9" s="506" t="s">
        <v>11</v>
      </c>
      <c r="D9" s="507" t="s">
        <v>27</v>
      </c>
      <c r="E9" s="420" t="s">
        <v>28</v>
      </c>
      <c r="F9" s="421" t="s">
        <v>29</v>
      </c>
    </row>
    <row r="10" spans="1:6">
      <c r="A10" s="678"/>
      <c r="B10" s="679"/>
      <c r="C10" s="536"/>
      <c r="D10" s="508"/>
      <c r="E10" s="423"/>
      <c r="F10" s="391"/>
    </row>
    <row r="11" spans="1:6">
      <c r="A11" s="678"/>
      <c r="B11" s="679" t="s">
        <v>103</v>
      </c>
      <c r="C11" s="536"/>
      <c r="D11" s="508"/>
      <c r="E11" s="423"/>
      <c r="F11" s="391"/>
    </row>
    <row r="12" spans="1:6">
      <c r="A12" s="678"/>
      <c r="B12" s="679"/>
      <c r="C12" s="536"/>
      <c r="D12" s="508"/>
      <c r="E12" s="423"/>
      <c r="F12" s="391"/>
    </row>
    <row r="13" spans="1:6" ht="76.5">
      <c r="A13" s="575">
        <v>1</v>
      </c>
      <c r="B13" s="680" t="s">
        <v>515</v>
      </c>
      <c r="C13" s="681"/>
      <c r="D13" s="682"/>
      <c r="E13" s="703"/>
      <c r="F13" s="602"/>
    </row>
    <row r="14" spans="1:6" ht="41.25" customHeight="1">
      <c r="A14" s="18"/>
      <c r="B14" s="683" t="s">
        <v>257</v>
      </c>
      <c r="C14" s="637" t="s">
        <v>147</v>
      </c>
      <c r="D14" s="508">
        <v>11.5</v>
      </c>
      <c r="E14" s="703"/>
      <c r="F14" s="423">
        <f>D14*E14</f>
        <v>0</v>
      </c>
    </row>
    <row r="15" spans="1:6">
      <c r="A15" s="18"/>
      <c r="B15" s="683"/>
      <c r="C15" s="637"/>
      <c r="D15" s="508"/>
      <c r="E15" s="410"/>
      <c r="F15" s="423">
        <f t="shared" ref="F15:F53" si="0">D15*E15</f>
        <v>0</v>
      </c>
    </row>
    <row r="16" spans="1:6" ht="76.5">
      <c r="A16" s="257">
        <f>COUNT($A$10:A15)+1</f>
        <v>2</v>
      </c>
      <c r="B16" s="683" t="s">
        <v>516</v>
      </c>
      <c r="C16" s="637"/>
      <c r="D16" s="508"/>
      <c r="E16" s="410"/>
      <c r="F16" s="423">
        <f t="shared" si="0"/>
        <v>0</v>
      </c>
    </row>
    <row r="17" spans="1:6" ht="40.5" customHeight="1">
      <c r="A17" s="257"/>
      <c r="B17" s="683" t="s">
        <v>257</v>
      </c>
      <c r="C17" s="637" t="s">
        <v>147</v>
      </c>
      <c r="D17" s="508">
        <v>14.5</v>
      </c>
      <c r="E17" s="410"/>
      <c r="F17" s="423">
        <f t="shared" si="0"/>
        <v>0</v>
      </c>
    </row>
    <row r="18" spans="1:6">
      <c r="A18" s="257"/>
      <c r="B18" s="683"/>
      <c r="C18" s="637"/>
      <c r="D18" s="508"/>
      <c r="E18" s="410"/>
      <c r="F18" s="423">
        <f t="shared" si="0"/>
        <v>0</v>
      </c>
    </row>
    <row r="19" spans="1:6" ht="76.5">
      <c r="A19" s="257">
        <f>COUNT($A$10:A18)+1</f>
        <v>3</v>
      </c>
      <c r="B19" s="680" t="s">
        <v>517</v>
      </c>
      <c r="C19" s="681"/>
      <c r="D19" s="684"/>
      <c r="E19" s="703"/>
      <c r="F19" s="423">
        <f t="shared" si="0"/>
        <v>0</v>
      </c>
    </row>
    <row r="20" spans="1:6" ht="41.25" customHeight="1">
      <c r="A20" s="18"/>
      <c r="B20" s="683" t="s">
        <v>257</v>
      </c>
      <c r="C20" s="637" t="s">
        <v>147</v>
      </c>
      <c r="D20" s="508">
        <v>35.5</v>
      </c>
      <c r="E20" s="410"/>
      <c r="F20" s="423">
        <f t="shared" si="0"/>
        <v>0</v>
      </c>
    </row>
    <row r="21" spans="1:6">
      <c r="A21" s="18"/>
      <c r="B21" s="683"/>
      <c r="C21" s="637"/>
      <c r="D21" s="508"/>
      <c r="E21" s="410"/>
      <c r="F21" s="423">
        <f t="shared" si="0"/>
        <v>0</v>
      </c>
    </row>
    <row r="22" spans="1:6" ht="76.5">
      <c r="A22" s="257">
        <f>COUNT($A$10:A21)+1</f>
        <v>4</v>
      </c>
      <c r="B22" s="683" t="s">
        <v>518</v>
      </c>
      <c r="C22" s="637"/>
      <c r="D22" s="508"/>
      <c r="E22" s="410"/>
      <c r="F22" s="423">
        <f t="shared" si="0"/>
        <v>0</v>
      </c>
    </row>
    <row r="23" spans="1:6" ht="40.5" customHeight="1">
      <c r="A23" s="257"/>
      <c r="B23" s="683" t="s">
        <v>257</v>
      </c>
      <c r="C23" s="637" t="s">
        <v>147</v>
      </c>
      <c r="D23" s="508">
        <v>21.5</v>
      </c>
      <c r="E23" s="410"/>
      <c r="F23" s="423">
        <f t="shared" si="0"/>
        <v>0</v>
      </c>
    </row>
    <row r="24" spans="1:6">
      <c r="A24" s="257"/>
      <c r="B24" s="683"/>
      <c r="C24" s="637"/>
      <c r="D24" s="508"/>
      <c r="E24" s="410"/>
      <c r="F24" s="423">
        <f t="shared" si="0"/>
        <v>0</v>
      </c>
    </row>
    <row r="25" spans="1:6" ht="76.5">
      <c r="A25" s="257">
        <f>COUNT($A$10:A24)+1</f>
        <v>5</v>
      </c>
      <c r="B25" s="683" t="s">
        <v>519</v>
      </c>
      <c r="C25" s="637"/>
      <c r="D25" s="508"/>
      <c r="E25" s="410"/>
      <c r="F25" s="423">
        <f t="shared" si="0"/>
        <v>0</v>
      </c>
    </row>
    <row r="26" spans="1:6" ht="40.5" customHeight="1">
      <c r="A26" s="257"/>
      <c r="B26" s="683" t="s">
        <v>257</v>
      </c>
      <c r="C26" s="637" t="s">
        <v>147</v>
      </c>
      <c r="D26" s="508">
        <v>25</v>
      </c>
      <c r="E26" s="410"/>
      <c r="F26" s="423">
        <f t="shared" si="0"/>
        <v>0</v>
      </c>
    </row>
    <row r="27" spans="1:6">
      <c r="A27" s="257"/>
      <c r="B27" s="683"/>
      <c r="C27" s="637"/>
      <c r="D27" s="508"/>
      <c r="E27" s="410"/>
      <c r="F27" s="423">
        <f t="shared" si="0"/>
        <v>0</v>
      </c>
    </row>
    <row r="28" spans="1:6" ht="89.25">
      <c r="A28" s="257">
        <f>COUNT($A$10:A25)+1</f>
        <v>6</v>
      </c>
      <c r="B28" s="683" t="s">
        <v>520</v>
      </c>
      <c r="C28" s="637"/>
      <c r="D28" s="508"/>
      <c r="E28" s="410"/>
      <c r="F28" s="423">
        <f t="shared" si="0"/>
        <v>0</v>
      </c>
    </row>
    <row r="29" spans="1:6" ht="40.5" customHeight="1">
      <c r="A29" s="257"/>
      <c r="B29" s="683" t="s">
        <v>257</v>
      </c>
      <c r="C29" s="637" t="s">
        <v>147</v>
      </c>
      <c r="D29" s="508">
        <v>31</v>
      </c>
      <c r="E29" s="410"/>
      <c r="F29" s="423">
        <f t="shared" si="0"/>
        <v>0</v>
      </c>
    </row>
    <row r="30" spans="1:6">
      <c r="A30" s="257"/>
      <c r="B30" s="683"/>
      <c r="C30" s="637"/>
      <c r="D30" s="508"/>
      <c r="E30" s="410"/>
      <c r="F30" s="423">
        <f t="shared" si="0"/>
        <v>0</v>
      </c>
    </row>
    <row r="31" spans="1:6" ht="38.25">
      <c r="A31" s="257">
        <f>COUNT($A$1:A30)+1</f>
        <v>7</v>
      </c>
      <c r="B31" s="683" t="s">
        <v>258</v>
      </c>
      <c r="C31" s="637" t="s">
        <v>139</v>
      </c>
      <c r="D31" s="508">
        <v>13</v>
      </c>
      <c r="E31" s="410"/>
      <c r="F31" s="423">
        <f t="shared" si="0"/>
        <v>0</v>
      </c>
    </row>
    <row r="32" spans="1:6">
      <c r="A32" s="678"/>
      <c r="B32" s="679"/>
      <c r="C32" s="637"/>
      <c r="D32" s="508"/>
      <c r="E32" s="410"/>
      <c r="F32" s="423">
        <f t="shared" si="0"/>
        <v>0</v>
      </c>
    </row>
    <row r="33" spans="1:6" ht="38.25">
      <c r="A33" s="257">
        <f>COUNT($A$1:A31)+1</f>
        <v>8</v>
      </c>
      <c r="B33" s="683" t="s">
        <v>581</v>
      </c>
      <c r="C33" s="637" t="s">
        <v>139</v>
      </c>
      <c r="D33" s="508">
        <v>13</v>
      </c>
      <c r="E33" s="410"/>
      <c r="F33" s="423">
        <f t="shared" si="0"/>
        <v>0</v>
      </c>
    </row>
    <row r="34" spans="1:6">
      <c r="A34" s="678"/>
      <c r="B34" s="679"/>
      <c r="C34" s="637"/>
      <c r="D34" s="508"/>
      <c r="E34" s="410"/>
      <c r="F34" s="423">
        <f t="shared" si="0"/>
        <v>0</v>
      </c>
    </row>
    <row r="35" spans="1:6" ht="76.5">
      <c r="A35" s="257">
        <f>COUNT($A$1:A33)+1</f>
        <v>9</v>
      </c>
      <c r="B35" s="24" t="s">
        <v>259</v>
      </c>
      <c r="C35" s="637" t="s">
        <v>147</v>
      </c>
      <c r="D35" s="508">
        <v>300</v>
      </c>
      <c r="E35" s="410"/>
      <c r="F35" s="423">
        <f t="shared" si="0"/>
        <v>0</v>
      </c>
    </row>
    <row r="36" spans="1:6">
      <c r="A36" s="678"/>
      <c r="B36" s="679"/>
      <c r="C36" s="637"/>
      <c r="D36" s="508"/>
      <c r="E36" s="410"/>
      <c r="F36" s="423">
        <f t="shared" si="0"/>
        <v>0</v>
      </c>
    </row>
    <row r="37" spans="1:6" ht="51">
      <c r="A37" s="257">
        <f>COUNT($A$1:A35)+1</f>
        <v>10</v>
      </c>
      <c r="B37" s="24" t="s">
        <v>260</v>
      </c>
      <c r="C37" s="637" t="s">
        <v>102</v>
      </c>
      <c r="D37" s="508">
        <v>12</v>
      </c>
      <c r="E37" s="410"/>
      <c r="F37" s="423">
        <f t="shared" si="0"/>
        <v>0</v>
      </c>
    </row>
    <row r="38" spans="1:6">
      <c r="A38" s="257"/>
      <c r="B38" s="24"/>
      <c r="C38" s="637"/>
      <c r="D38" s="508"/>
      <c r="E38" s="410"/>
      <c r="F38" s="423">
        <f t="shared" si="0"/>
        <v>0</v>
      </c>
    </row>
    <row r="39" spans="1:6" ht="25.5">
      <c r="A39" s="257">
        <f>COUNT($A$1:A37)+1</f>
        <v>11</v>
      </c>
      <c r="B39" s="24" t="s">
        <v>261</v>
      </c>
      <c r="C39" s="637" t="s">
        <v>139</v>
      </c>
      <c r="D39" s="508">
        <v>10</v>
      </c>
      <c r="E39" s="410"/>
      <c r="F39" s="423">
        <f t="shared" si="0"/>
        <v>0</v>
      </c>
    </row>
    <row r="40" spans="1:6">
      <c r="A40" s="257"/>
      <c r="B40" s="24"/>
      <c r="C40" s="637"/>
      <c r="D40" s="508"/>
      <c r="E40" s="410"/>
      <c r="F40" s="423">
        <f t="shared" si="0"/>
        <v>0</v>
      </c>
    </row>
    <row r="41" spans="1:6" ht="25.5">
      <c r="A41" s="257">
        <f>COUNT($A$1:A39)+1</f>
        <v>12</v>
      </c>
      <c r="B41" s="24" t="s">
        <v>262</v>
      </c>
      <c r="C41" s="637" t="s">
        <v>139</v>
      </c>
      <c r="D41" s="508">
        <v>5</v>
      </c>
      <c r="E41" s="410"/>
      <c r="F41" s="423">
        <f t="shared" si="0"/>
        <v>0</v>
      </c>
    </row>
    <row r="42" spans="1:6">
      <c r="A42" s="257"/>
      <c r="B42" s="24"/>
      <c r="C42" s="637"/>
      <c r="D42" s="508"/>
      <c r="E42" s="410"/>
      <c r="F42" s="423">
        <f t="shared" si="0"/>
        <v>0</v>
      </c>
    </row>
    <row r="43" spans="1:6">
      <c r="A43" s="678"/>
      <c r="B43" s="679" t="s">
        <v>263</v>
      </c>
      <c r="C43" s="637"/>
      <c r="D43" s="508"/>
      <c r="E43" s="410"/>
      <c r="F43" s="423">
        <f t="shared" si="0"/>
        <v>0</v>
      </c>
    </row>
    <row r="44" spans="1:6">
      <c r="A44" s="678"/>
      <c r="B44" s="679"/>
      <c r="C44" s="637"/>
      <c r="D44" s="508"/>
      <c r="E44" s="410"/>
      <c r="F44" s="423">
        <f t="shared" si="0"/>
        <v>0</v>
      </c>
    </row>
    <row r="45" spans="1:6" ht="40.5" customHeight="1">
      <c r="A45" s="257">
        <f>COUNT($A$1:A43)+1</f>
        <v>13</v>
      </c>
      <c r="B45" s="24" t="s">
        <v>264</v>
      </c>
      <c r="C45" s="637" t="s">
        <v>147</v>
      </c>
      <c r="D45" s="508">
        <v>28.5</v>
      </c>
      <c r="E45" s="410"/>
      <c r="F45" s="423">
        <f t="shared" si="0"/>
        <v>0</v>
      </c>
    </row>
    <row r="46" spans="1:6">
      <c r="A46" s="678"/>
      <c r="B46" s="679"/>
      <c r="C46" s="637"/>
      <c r="D46" s="508"/>
      <c r="E46" s="410"/>
      <c r="F46" s="423">
        <f t="shared" si="0"/>
        <v>0</v>
      </c>
    </row>
    <row r="47" spans="1:6" ht="76.5">
      <c r="A47" s="257">
        <f>COUNT($A$1:A45)+1</f>
        <v>14</v>
      </c>
      <c r="B47" s="24" t="s">
        <v>265</v>
      </c>
      <c r="C47" s="637" t="s">
        <v>147</v>
      </c>
      <c r="D47" s="508">
        <v>150</v>
      </c>
      <c r="E47" s="410"/>
      <c r="F47" s="423">
        <f t="shared" si="0"/>
        <v>0</v>
      </c>
    </row>
    <row r="48" spans="1:6">
      <c r="A48" s="678"/>
      <c r="B48" s="679"/>
      <c r="C48" s="637"/>
      <c r="D48" s="508"/>
      <c r="E48" s="410"/>
      <c r="F48" s="423">
        <f t="shared" si="0"/>
        <v>0</v>
      </c>
    </row>
    <row r="49" spans="1:6">
      <c r="A49" s="678"/>
      <c r="B49" s="679" t="s">
        <v>266</v>
      </c>
      <c r="C49" s="637"/>
      <c r="D49" s="508"/>
      <c r="E49" s="410"/>
      <c r="F49" s="423">
        <f t="shared" si="0"/>
        <v>0</v>
      </c>
    </row>
    <row r="50" spans="1:6">
      <c r="A50" s="678"/>
      <c r="B50" s="679"/>
      <c r="C50" s="637"/>
      <c r="D50" s="508"/>
      <c r="E50" s="410"/>
      <c r="F50" s="423">
        <f t="shared" si="0"/>
        <v>0</v>
      </c>
    </row>
    <row r="51" spans="1:6" ht="130.5" customHeight="1">
      <c r="A51" s="257">
        <f>COUNT($A$1:A49)+1</f>
        <v>15</v>
      </c>
      <c r="B51" s="24" t="s">
        <v>582</v>
      </c>
      <c r="C51" s="637" t="s">
        <v>147</v>
      </c>
      <c r="D51" s="508">
        <v>45</v>
      </c>
      <c r="E51" s="410"/>
      <c r="F51" s="423">
        <f t="shared" si="0"/>
        <v>0</v>
      </c>
    </row>
    <row r="52" spans="1:6">
      <c r="A52" s="257"/>
      <c r="B52" s="24"/>
      <c r="C52" s="637"/>
      <c r="D52" s="508"/>
      <c r="E52" s="410"/>
      <c r="F52" s="423">
        <f t="shared" si="0"/>
        <v>0</v>
      </c>
    </row>
    <row r="53" spans="1:6" s="1" customFormat="1" ht="51">
      <c r="A53" s="257">
        <f>COUNT($A$1:A51)+1</f>
        <v>16</v>
      </c>
      <c r="B53" s="24" t="s">
        <v>583</v>
      </c>
      <c r="C53" s="637" t="s">
        <v>147</v>
      </c>
      <c r="D53" s="508">
        <v>15</v>
      </c>
      <c r="E53" s="410"/>
      <c r="F53" s="423">
        <f t="shared" si="0"/>
        <v>0</v>
      </c>
    </row>
    <row r="54" spans="1:6">
      <c r="A54" s="678"/>
      <c r="B54" s="679"/>
      <c r="C54" s="637"/>
      <c r="D54" s="508"/>
      <c r="E54" s="410"/>
      <c r="F54" s="423"/>
    </row>
    <row r="55" spans="1:6" s="552" customFormat="1">
      <c r="A55" s="271">
        <f>COUNT($A$13:A54)+1</f>
        <v>17</v>
      </c>
      <c r="B55" s="251" t="s">
        <v>24</v>
      </c>
      <c r="C55" s="637"/>
      <c r="D55" s="513">
        <v>0.05</v>
      </c>
      <c r="E55" s="410"/>
      <c r="F55" s="423">
        <f>SUM(F14:F54)*D55</f>
        <v>0</v>
      </c>
    </row>
    <row r="56" spans="1:6">
      <c r="A56" s="678"/>
      <c r="B56" s="679"/>
      <c r="C56" s="536"/>
      <c r="D56" s="508"/>
      <c r="E56" s="423"/>
      <c r="F56" s="391"/>
    </row>
    <row r="57" spans="1:6" ht="13.5" thickBot="1">
      <c r="A57" s="685"/>
      <c r="B57" s="78" t="s">
        <v>267</v>
      </c>
      <c r="C57" s="686"/>
      <c r="D57" s="687"/>
      <c r="E57" s="688"/>
      <c r="F57" s="689">
        <f>SUM(F13:F56)</f>
        <v>0</v>
      </c>
    </row>
    <row r="58" spans="1:6" ht="13.5" thickTop="1"/>
    <row r="59" spans="1:6" ht="16.5">
      <c r="B59" s="272"/>
    </row>
    <row r="60" spans="1:6">
      <c r="A60" s="692"/>
      <c r="B60" s="636"/>
      <c r="C60" s="637"/>
      <c r="D60" s="637"/>
      <c r="E60" s="693"/>
      <c r="F60" s="693"/>
    </row>
    <row r="61" spans="1:6">
      <c r="A61" s="692"/>
      <c r="B61" s="636"/>
      <c r="C61" s="637"/>
      <c r="D61" s="637"/>
      <c r="E61" s="693"/>
      <c r="F61" s="694"/>
    </row>
    <row r="62" spans="1:6">
      <c r="A62" s="692"/>
      <c r="B62" s="636"/>
      <c r="C62" s="637"/>
      <c r="D62" s="637"/>
      <c r="E62" s="693"/>
      <c r="F62" s="693"/>
    </row>
    <row r="63" spans="1:6">
      <c r="A63" s="692"/>
      <c r="B63" s="252"/>
      <c r="C63" s="536"/>
      <c r="D63" s="536"/>
      <c r="E63" s="695"/>
      <c r="F63" s="694"/>
    </row>
    <row r="64" spans="1:6">
      <c r="A64" s="692"/>
      <c r="B64" s="696"/>
      <c r="C64" s="697"/>
      <c r="D64" s="698"/>
      <c r="E64" s="699"/>
      <c r="F64" s="395"/>
    </row>
    <row r="65" spans="1:6">
      <c r="A65" s="257"/>
      <c r="B65" s="636"/>
      <c r="C65" s="637"/>
      <c r="D65" s="538"/>
      <c r="E65" s="700"/>
      <c r="F65" s="700"/>
    </row>
    <row r="66" spans="1:6">
      <c r="A66" s="257"/>
      <c r="B66" s="636"/>
      <c r="C66" s="637"/>
      <c r="D66" s="538"/>
      <c r="E66" s="700"/>
      <c r="F66" s="700"/>
    </row>
    <row r="67" spans="1:6">
      <c r="A67" s="257"/>
      <c r="B67" s="636"/>
      <c r="C67" s="637"/>
      <c r="D67" s="538"/>
      <c r="E67" s="700"/>
      <c r="F67" s="700"/>
    </row>
    <row r="68" spans="1:6">
      <c r="A68" s="257"/>
      <c r="B68" s="636"/>
      <c r="C68" s="637"/>
      <c r="D68" s="538"/>
      <c r="E68" s="700"/>
      <c r="F68" s="700"/>
    </row>
    <row r="69" spans="1:6">
      <c r="A69" s="257"/>
      <c r="B69" s="636"/>
      <c r="C69" s="637"/>
      <c r="D69" s="538"/>
      <c r="E69" s="700"/>
      <c r="F69" s="700"/>
    </row>
    <row r="70" spans="1:6">
      <c r="A70" s="257"/>
      <c r="B70" s="636"/>
      <c r="C70" s="637"/>
      <c r="D70" s="538"/>
      <c r="E70" s="700"/>
      <c r="F70" s="700"/>
    </row>
    <row r="71" spans="1:6">
      <c r="A71" s="257"/>
      <c r="B71" s="636"/>
      <c r="C71" s="637"/>
      <c r="D71" s="538"/>
      <c r="E71" s="700"/>
      <c r="F71" s="700"/>
    </row>
    <row r="72" spans="1:6">
      <c r="A72" s="257"/>
      <c r="B72" s="636"/>
      <c r="C72" s="637"/>
      <c r="D72" s="538"/>
      <c r="E72" s="700"/>
      <c r="F72" s="700"/>
    </row>
    <row r="73" spans="1:6">
      <c r="A73" s="257"/>
      <c r="B73" s="636"/>
      <c r="C73" s="637"/>
      <c r="D73" s="538"/>
      <c r="E73" s="700"/>
      <c r="F73" s="700"/>
    </row>
    <row r="74" spans="1:6">
      <c r="A74" s="257"/>
      <c r="B74" s="636"/>
      <c r="C74" s="637"/>
      <c r="D74" s="538"/>
      <c r="E74" s="700"/>
      <c r="F74" s="700"/>
    </row>
    <row r="75" spans="1:6">
      <c r="A75" s="257"/>
      <c r="B75" s="636"/>
      <c r="C75" s="637"/>
      <c r="D75" s="538"/>
      <c r="E75" s="700"/>
      <c r="F75" s="700"/>
    </row>
    <row r="76" spans="1:6">
      <c r="A76" s="257"/>
      <c r="B76" s="679"/>
      <c r="C76" s="637"/>
      <c r="D76" s="538"/>
      <c r="E76" s="700"/>
      <c r="F76" s="700"/>
    </row>
    <row r="77" spans="1:6">
      <c r="A77" s="257"/>
      <c r="B77" s="636"/>
      <c r="C77" s="637"/>
      <c r="D77" s="538"/>
      <c r="E77" s="700"/>
      <c r="F77" s="700"/>
    </row>
    <row r="78" spans="1:6">
      <c r="A78" s="257"/>
      <c r="B78" s="636"/>
      <c r="C78" s="637"/>
      <c r="D78" s="538"/>
      <c r="E78" s="700"/>
      <c r="F78" s="700"/>
    </row>
    <row r="79" spans="1:6">
      <c r="A79" s="257"/>
      <c r="B79" s="636"/>
      <c r="C79" s="637"/>
      <c r="D79" s="538"/>
      <c r="E79" s="700"/>
      <c r="F79" s="700"/>
    </row>
    <row r="80" spans="1:6">
      <c r="A80" s="257"/>
      <c r="B80" s="636"/>
      <c r="C80" s="637"/>
      <c r="D80" s="538"/>
      <c r="E80" s="700"/>
      <c r="F80" s="700"/>
    </row>
    <row r="81" spans="1:6">
      <c r="A81" s="257"/>
      <c r="B81" s="636"/>
      <c r="C81" s="637"/>
      <c r="D81" s="538"/>
      <c r="E81" s="700"/>
      <c r="F81" s="700"/>
    </row>
    <row r="82" spans="1:6">
      <c r="A82" s="257"/>
      <c r="B82" s="636"/>
      <c r="C82" s="637"/>
      <c r="D82" s="538"/>
      <c r="E82" s="700"/>
      <c r="F82" s="700"/>
    </row>
    <row r="83" spans="1:6">
      <c r="A83" s="257"/>
      <c r="B83" s="636"/>
      <c r="C83" s="637"/>
      <c r="D83" s="538"/>
      <c r="E83" s="700"/>
      <c r="F83" s="700"/>
    </row>
    <row r="84" spans="1:6">
      <c r="A84" s="257"/>
      <c r="B84" s="636"/>
      <c r="C84" s="637"/>
      <c r="D84" s="538"/>
      <c r="E84" s="700"/>
      <c r="F84" s="700"/>
    </row>
    <row r="85" spans="1:6">
      <c r="A85" s="257"/>
      <c r="B85" s="636"/>
      <c r="C85" s="637"/>
      <c r="D85" s="538"/>
      <c r="E85" s="700"/>
      <c r="F85" s="700"/>
    </row>
    <row r="86" spans="1:6">
      <c r="A86" s="257"/>
      <c r="B86" s="636"/>
      <c r="C86" s="637"/>
      <c r="D86" s="538"/>
      <c r="E86" s="700"/>
      <c r="F86" s="700"/>
    </row>
    <row r="87" spans="1:6">
      <c r="A87" s="257"/>
      <c r="B87" s="636"/>
      <c r="C87" s="637"/>
      <c r="D87" s="538"/>
      <c r="E87" s="700"/>
      <c r="F87" s="700"/>
    </row>
    <row r="88" spans="1:6">
      <c r="A88" s="257"/>
      <c r="B88" s="636"/>
      <c r="C88" s="637"/>
      <c r="D88" s="538"/>
      <c r="E88" s="700"/>
      <c r="F88" s="700"/>
    </row>
    <row r="89" spans="1:6">
      <c r="A89" s="257"/>
      <c r="B89" s="636"/>
      <c r="C89" s="637"/>
      <c r="D89" s="538"/>
      <c r="E89" s="700"/>
      <c r="F89" s="700"/>
    </row>
    <row r="90" spans="1:6">
      <c r="A90" s="257"/>
      <c r="B90" s="636"/>
      <c r="C90" s="637"/>
      <c r="D90" s="538"/>
      <c r="E90" s="700"/>
      <c r="F90" s="700"/>
    </row>
    <row r="91" spans="1:6">
      <c r="A91" s="257"/>
      <c r="B91" s="636"/>
      <c r="C91" s="637"/>
      <c r="D91" s="538"/>
      <c r="E91" s="700"/>
      <c r="F91" s="700"/>
    </row>
    <row r="92" spans="1:6">
      <c r="A92" s="257"/>
      <c r="B92" s="636"/>
      <c r="C92" s="637"/>
      <c r="D92" s="538"/>
      <c r="E92" s="700"/>
      <c r="F92" s="700"/>
    </row>
    <row r="93" spans="1:6">
      <c r="A93" s="257"/>
      <c r="B93" s="636"/>
      <c r="C93" s="637"/>
      <c r="D93" s="538"/>
      <c r="E93" s="700"/>
      <c r="F93" s="700"/>
    </row>
    <row r="94" spans="1:6">
      <c r="A94" s="701"/>
      <c r="B94" s="636"/>
      <c r="C94" s="637"/>
      <c r="D94" s="538"/>
      <c r="E94" s="700"/>
      <c r="F94" s="700"/>
    </row>
    <row r="95" spans="1:6">
      <c r="A95" s="257"/>
      <c r="B95" s="636"/>
      <c r="C95" s="637"/>
      <c r="D95" s="538"/>
      <c r="E95" s="700"/>
      <c r="F95" s="700"/>
    </row>
    <row r="96" spans="1:6">
      <c r="A96" s="257"/>
      <c r="B96" s="636"/>
      <c r="C96" s="637"/>
      <c r="D96" s="538"/>
      <c r="E96" s="700"/>
      <c r="F96" s="700"/>
    </row>
    <row r="97" spans="1:6">
      <c r="A97" s="257"/>
      <c r="B97" s="636"/>
      <c r="C97" s="637"/>
      <c r="D97" s="538"/>
      <c r="E97" s="700"/>
      <c r="F97" s="700"/>
    </row>
    <row r="98" spans="1:6">
      <c r="A98" s="257"/>
      <c r="B98" s="636"/>
      <c r="C98" s="637"/>
      <c r="D98" s="538"/>
      <c r="E98" s="700"/>
      <c r="F98" s="700"/>
    </row>
    <row r="99" spans="1:6">
      <c r="A99" s="257"/>
      <c r="B99" s="636"/>
      <c r="C99" s="637"/>
      <c r="D99" s="538"/>
      <c r="E99" s="700"/>
      <c r="F99" s="700"/>
    </row>
    <row r="100" spans="1:6">
      <c r="A100" s="257"/>
      <c r="B100" s="702"/>
      <c r="C100" s="637"/>
      <c r="D100" s="538"/>
      <c r="E100" s="700"/>
      <c r="F100" s="700"/>
    </row>
    <row r="101" spans="1:6">
      <c r="A101" s="257"/>
      <c r="B101" s="702"/>
      <c r="C101" s="637"/>
      <c r="D101" s="538"/>
      <c r="E101" s="700"/>
      <c r="F101" s="700"/>
    </row>
    <row r="102" spans="1:6">
      <c r="A102" s="257"/>
      <c r="B102" s="702"/>
      <c r="C102" s="637"/>
      <c r="D102" s="538"/>
      <c r="E102" s="700"/>
      <c r="F102" s="700"/>
    </row>
    <row r="103" spans="1:6">
      <c r="A103" s="257"/>
      <c r="B103" s="702"/>
      <c r="C103" s="637"/>
      <c r="D103" s="538"/>
      <c r="E103" s="700"/>
      <c r="F103" s="700"/>
    </row>
    <row r="104" spans="1:6">
      <c r="A104" s="257"/>
      <c r="B104" s="702"/>
      <c r="C104" s="637"/>
      <c r="D104" s="538"/>
      <c r="E104" s="700"/>
      <c r="F104" s="700"/>
    </row>
    <row r="105" spans="1:6">
      <c r="A105" s="257"/>
      <c r="B105" s="702"/>
      <c r="C105" s="637"/>
      <c r="D105" s="538"/>
      <c r="E105" s="700"/>
      <c r="F105" s="700"/>
    </row>
    <row r="106" spans="1:6">
      <c r="A106" s="257"/>
      <c r="B106" s="702"/>
      <c r="C106" s="637"/>
      <c r="D106" s="538"/>
      <c r="E106" s="700"/>
      <c r="F106" s="700"/>
    </row>
    <row r="107" spans="1:6">
      <c r="A107" s="257"/>
      <c r="B107" s="702"/>
      <c r="C107" s="637"/>
      <c r="D107" s="538"/>
      <c r="E107" s="700"/>
      <c r="F107" s="700"/>
    </row>
    <row r="108" spans="1:6">
      <c r="A108" s="257"/>
      <c r="B108" s="636"/>
      <c r="C108" s="637"/>
      <c r="D108" s="538"/>
      <c r="E108" s="700"/>
      <c r="F108" s="700"/>
    </row>
    <row r="109" spans="1:6">
      <c r="A109" s="257"/>
      <c r="B109" s="636"/>
      <c r="C109" s="637"/>
      <c r="D109" s="538"/>
      <c r="E109" s="700"/>
      <c r="F109" s="700"/>
    </row>
    <row r="110" spans="1:6">
      <c r="A110" s="257"/>
      <c r="B110" s="636"/>
      <c r="C110" s="637"/>
      <c r="D110" s="538"/>
      <c r="E110" s="700"/>
      <c r="F110" s="700"/>
    </row>
    <row r="111" spans="1:6">
      <c r="A111" s="257"/>
      <c r="B111" s="636"/>
      <c r="C111" s="637"/>
      <c r="D111" s="538"/>
      <c r="E111" s="700"/>
      <c r="F111" s="700"/>
    </row>
    <row r="112" spans="1:6">
      <c r="A112" s="257"/>
      <c r="B112" s="636"/>
      <c r="C112" s="637"/>
      <c r="D112" s="538"/>
      <c r="E112" s="700"/>
      <c r="F112" s="700"/>
    </row>
    <row r="113" spans="1:6">
      <c r="A113" s="257"/>
      <c r="B113" s="636"/>
      <c r="C113" s="637"/>
      <c r="D113" s="538"/>
      <c r="E113" s="700"/>
      <c r="F113" s="700"/>
    </row>
    <row r="114" spans="1:6">
      <c r="A114" s="257"/>
      <c r="B114" s="636"/>
      <c r="C114" s="637"/>
      <c r="D114" s="538"/>
      <c r="E114" s="700"/>
      <c r="F114" s="700"/>
    </row>
    <row r="115" spans="1:6">
      <c r="A115" s="257"/>
      <c r="B115" s="636"/>
      <c r="C115" s="637"/>
      <c r="D115" s="538"/>
      <c r="E115" s="700"/>
      <c r="F115" s="700"/>
    </row>
    <row r="116" spans="1:6">
      <c r="A116" s="257"/>
      <c r="B116" s="636"/>
      <c r="C116" s="637"/>
      <c r="D116" s="538"/>
      <c r="E116" s="700"/>
      <c r="F116" s="700"/>
    </row>
    <row r="117" spans="1:6">
      <c r="A117" s="257"/>
      <c r="B117" s="636"/>
      <c r="C117" s="637"/>
      <c r="D117" s="538"/>
      <c r="E117" s="700"/>
      <c r="F117" s="700"/>
    </row>
    <row r="118" spans="1:6">
      <c r="A118" s="257"/>
      <c r="B118" s="636"/>
      <c r="C118" s="637"/>
      <c r="D118" s="538"/>
      <c r="E118" s="700"/>
      <c r="F118" s="700"/>
    </row>
    <row r="119" spans="1:6">
      <c r="A119" s="257"/>
      <c r="B119" s="636"/>
      <c r="C119" s="637"/>
      <c r="D119" s="538"/>
      <c r="E119" s="700"/>
      <c r="F119" s="700"/>
    </row>
  </sheetData>
  <sheetProtection algorithmName="SHA-512" hashValue="JjXEvqO4G/wK+LQMkuNvjcxiArnwUOPuwWMEGPojKPwrP5U4TE4B4jwwojMEPs2zBmbPPa5DENOYWIXZ2CTQEg==" saltValue="feTL7r6snZq6em6NrCN1HA==" spinCount="100000" sheet="1" objects="1" scenarios="1" selectLockedCells="1"/>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94"/>
  <sheetViews>
    <sheetView showZeros="0" view="pageBreakPreview" topLeftCell="A28" zoomScaleNormal="100" zoomScaleSheetLayoutView="100" workbookViewId="0">
      <selection activeCell="E39" sqref="E39"/>
    </sheetView>
  </sheetViews>
  <sheetFormatPr defaultRowHeight="12.75"/>
  <cols>
    <col min="1" max="1" width="6.140625" style="775" customWidth="1"/>
    <col min="2" max="2" width="43.85546875" style="776" customWidth="1"/>
    <col min="3" max="3" width="4.7109375" style="583" customWidth="1"/>
    <col min="4" max="4" width="9.5703125" style="504" customWidth="1"/>
    <col min="5" max="5" width="11.5703125" style="120" customWidth="1"/>
    <col min="6" max="6" width="13.42578125" style="120" customWidth="1"/>
    <col min="7" max="16384" width="9.140625" style="1"/>
  </cols>
  <sheetData>
    <row r="1" spans="1:9" s="709" customFormat="1">
      <c r="A1" s="704" t="s">
        <v>18</v>
      </c>
      <c r="B1" s="705" t="s">
        <v>64</v>
      </c>
      <c r="C1" s="706"/>
      <c r="D1" s="707"/>
      <c r="E1" s="708"/>
      <c r="F1" s="708"/>
    </row>
    <row r="2" spans="1:9" s="709" customFormat="1">
      <c r="A2" s="704"/>
      <c r="B2" s="705"/>
      <c r="C2" s="706"/>
      <c r="D2" s="707"/>
      <c r="E2" s="708"/>
      <c r="F2" s="708"/>
    </row>
    <row r="3" spans="1:9">
      <c r="A3" s="4"/>
      <c r="B3" s="268" t="s">
        <v>84</v>
      </c>
      <c r="C3" s="673"/>
      <c r="D3" s="508"/>
      <c r="E3" s="674"/>
      <c r="F3" s="674"/>
    </row>
    <row r="4" spans="1:9" ht="25.5">
      <c r="A4" s="623"/>
      <c r="B4" s="665" t="s">
        <v>584</v>
      </c>
      <c r="C4" s="710"/>
      <c r="D4" s="710"/>
      <c r="E4" s="711"/>
      <c r="F4" s="711"/>
    </row>
    <row r="5" spans="1:9">
      <c r="A5" s="623"/>
      <c r="B5" s="665" t="s">
        <v>299</v>
      </c>
      <c r="C5" s="710"/>
      <c r="D5" s="710"/>
      <c r="E5" s="711"/>
      <c r="F5" s="711"/>
    </row>
    <row r="6" spans="1:9" ht="25.5">
      <c r="A6" s="623"/>
      <c r="B6" s="665" t="s">
        <v>585</v>
      </c>
      <c r="C6" s="710"/>
      <c r="D6" s="710"/>
      <c r="E6" s="711"/>
      <c r="F6" s="711"/>
    </row>
    <row r="7" spans="1:9" ht="25.5">
      <c r="A7" s="4"/>
      <c r="B7" s="88" t="s">
        <v>586</v>
      </c>
      <c r="C7" s="712"/>
      <c r="D7" s="712"/>
      <c r="E7" s="713"/>
      <c r="F7" s="713"/>
    </row>
    <row r="8" spans="1:9" ht="92.25" customHeight="1">
      <c r="A8" s="4"/>
      <c r="B8" s="88" t="s">
        <v>587</v>
      </c>
      <c r="C8" s="712"/>
      <c r="D8" s="712"/>
      <c r="E8" s="713"/>
      <c r="F8" s="713"/>
    </row>
    <row r="9" spans="1:9" s="709" customFormat="1">
      <c r="A9" s="714"/>
      <c r="B9" s="715"/>
      <c r="C9" s="716"/>
      <c r="D9" s="717"/>
      <c r="E9" s="718"/>
      <c r="F9" s="718"/>
    </row>
    <row r="10" spans="1:9" s="6" customFormat="1">
      <c r="A10" s="418" t="s">
        <v>25</v>
      </c>
      <c r="B10" s="419" t="s">
        <v>26</v>
      </c>
      <c r="C10" s="506" t="s">
        <v>11</v>
      </c>
      <c r="D10" s="507" t="s">
        <v>27</v>
      </c>
      <c r="E10" s="420" t="s">
        <v>28</v>
      </c>
      <c r="F10" s="421" t="s">
        <v>29</v>
      </c>
    </row>
    <row r="11" spans="1:9" s="709" customFormat="1">
      <c r="A11" s="290"/>
      <c r="B11" s="719"/>
      <c r="C11" s="531"/>
      <c r="D11" s="720"/>
      <c r="E11" s="400"/>
      <c r="F11" s="400"/>
    </row>
    <row r="12" spans="1:9" s="189" customFormat="1" ht="25.5">
      <c r="A12" s="257">
        <f>COUNT($A$1:A10)+1</f>
        <v>1</v>
      </c>
      <c r="B12" s="721" t="s">
        <v>472</v>
      </c>
      <c r="C12" s="489"/>
      <c r="D12" s="489"/>
      <c r="E12" s="722"/>
      <c r="F12" s="723"/>
    </row>
    <row r="13" spans="1:9" s="189" customFormat="1" ht="63.75">
      <c r="A13" s="575"/>
      <c r="B13" s="112" t="s">
        <v>524</v>
      </c>
      <c r="C13" s="489" t="s">
        <v>5</v>
      </c>
      <c r="D13" s="489">
        <v>1650</v>
      </c>
      <c r="E13" s="350"/>
      <c r="F13" s="723">
        <f t="shared" ref="F13:F39" si="0">+E13*D13</f>
        <v>0</v>
      </c>
    </row>
    <row r="14" spans="1:9" ht="38.25">
      <c r="A14" s="724"/>
      <c r="B14" s="725" t="s">
        <v>588</v>
      </c>
      <c r="C14" s="726" t="s">
        <v>102</v>
      </c>
      <c r="D14" s="727">
        <v>4</v>
      </c>
      <c r="E14" s="350"/>
      <c r="F14" s="723">
        <f t="shared" si="0"/>
        <v>0</v>
      </c>
    </row>
    <row r="15" spans="1:9" ht="38.25">
      <c r="A15" s="724"/>
      <c r="B15" s="725" t="s">
        <v>589</v>
      </c>
      <c r="C15" s="726" t="s">
        <v>102</v>
      </c>
      <c r="D15" s="727">
        <v>24</v>
      </c>
      <c r="E15" s="350"/>
      <c r="F15" s="723">
        <f t="shared" si="0"/>
        <v>0</v>
      </c>
      <c r="I15" s="728"/>
    </row>
    <row r="16" spans="1:9" s="709" customFormat="1">
      <c r="A16" s="290"/>
      <c r="B16" s="719"/>
      <c r="C16" s="531"/>
      <c r="D16" s="720"/>
      <c r="E16" s="777"/>
      <c r="F16" s="723">
        <f t="shared" si="0"/>
        <v>0</v>
      </c>
    </row>
    <row r="17" spans="1:7" s="189" customFormat="1" ht="25.5">
      <c r="A17" s="257">
        <f>COUNT($A$1:A15)+1</f>
        <v>2</v>
      </c>
      <c r="B17" s="721" t="s">
        <v>472</v>
      </c>
      <c r="C17" s="489"/>
      <c r="D17" s="489"/>
      <c r="E17" s="350"/>
      <c r="F17" s="723">
        <f t="shared" si="0"/>
        <v>0</v>
      </c>
    </row>
    <row r="18" spans="1:7" s="189" customFormat="1" ht="51">
      <c r="A18" s="575"/>
      <c r="B18" s="112" t="s">
        <v>525</v>
      </c>
      <c r="C18" s="489" t="s">
        <v>5</v>
      </c>
      <c r="D18" s="489">
        <v>705</v>
      </c>
      <c r="E18" s="350"/>
      <c r="F18" s="723">
        <f t="shared" si="0"/>
        <v>0</v>
      </c>
    </row>
    <row r="19" spans="1:7" s="189" customFormat="1">
      <c r="A19" s="575"/>
      <c r="B19" s="112"/>
      <c r="C19" s="489"/>
      <c r="D19" s="489"/>
      <c r="E19" s="350"/>
      <c r="F19" s="723">
        <f t="shared" si="0"/>
        <v>0</v>
      </c>
    </row>
    <row r="20" spans="1:7" s="189" customFormat="1" ht="25.5">
      <c r="A20" s="257">
        <f>COUNT($A$1:A18)+1</f>
        <v>3</v>
      </c>
      <c r="B20" s="721" t="s">
        <v>268</v>
      </c>
      <c r="C20" s="489"/>
      <c r="D20" s="489"/>
      <c r="E20" s="350"/>
      <c r="F20" s="723">
        <f t="shared" si="0"/>
        <v>0</v>
      </c>
    </row>
    <row r="21" spans="1:7" s="189" customFormat="1" ht="63.75">
      <c r="A21" s="575"/>
      <c r="B21" s="112" t="s">
        <v>524</v>
      </c>
      <c r="C21" s="489" t="s">
        <v>5</v>
      </c>
      <c r="D21" s="489">
        <v>930</v>
      </c>
      <c r="E21" s="350"/>
      <c r="F21" s="723">
        <f t="shared" si="0"/>
        <v>0</v>
      </c>
    </row>
    <row r="22" spans="1:7" ht="38.25">
      <c r="A22" s="724"/>
      <c r="B22" s="725" t="s">
        <v>533</v>
      </c>
      <c r="C22" s="726" t="s">
        <v>102</v>
      </c>
      <c r="D22" s="727">
        <v>4</v>
      </c>
      <c r="E22" s="350"/>
      <c r="F22" s="723">
        <f t="shared" si="0"/>
        <v>0</v>
      </c>
    </row>
    <row r="23" spans="1:7" s="709" customFormat="1">
      <c r="A23" s="290"/>
      <c r="B23" s="719"/>
      <c r="C23" s="531"/>
      <c r="D23" s="720"/>
      <c r="E23" s="777"/>
      <c r="F23" s="723">
        <f t="shared" si="0"/>
        <v>0</v>
      </c>
    </row>
    <row r="24" spans="1:7" s="189" customFormat="1" ht="25.5">
      <c r="A24" s="257">
        <f>COUNT($A$1:A22)+1</f>
        <v>4</v>
      </c>
      <c r="B24" s="721" t="s">
        <v>473</v>
      </c>
      <c r="C24" s="489"/>
      <c r="D24" s="489"/>
      <c r="E24" s="350"/>
      <c r="F24" s="723">
        <f t="shared" si="0"/>
        <v>0</v>
      </c>
    </row>
    <row r="25" spans="1:7" s="189" customFormat="1" ht="63.75">
      <c r="A25" s="575"/>
      <c r="B25" s="112" t="s">
        <v>524</v>
      </c>
      <c r="C25" s="489" t="s">
        <v>5</v>
      </c>
      <c r="D25" s="489">
        <v>145</v>
      </c>
      <c r="E25" s="350"/>
      <c r="F25" s="723">
        <f t="shared" si="0"/>
        <v>0</v>
      </c>
    </row>
    <row r="26" spans="1:7" s="189" customFormat="1">
      <c r="A26" s="575"/>
      <c r="B26" s="112"/>
      <c r="C26" s="489"/>
      <c r="D26" s="489"/>
      <c r="E26" s="350"/>
      <c r="F26" s="723">
        <f t="shared" si="0"/>
        <v>0</v>
      </c>
    </row>
    <row r="27" spans="1:7" ht="51">
      <c r="A27" s="257">
        <f>COUNT($A$1:A25)+1</f>
        <v>5</v>
      </c>
      <c r="B27" s="729" t="s">
        <v>269</v>
      </c>
      <c r="C27" s="491"/>
      <c r="D27" s="508"/>
      <c r="E27" s="399"/>
      <c r="F27" s="723">
        <f t="shared" si="0"/>
        <v>0</v>
      </c>
    </row>
    <row r="28" spans="1:7" ht="53.25" customHeight="1">
      <c r="A28" s="328"/>
      <c r="B28" s="730" t="s">
        <v>527</v>
      </c>
      <c r="C28" s="491" t="s">
        <v>139</v>
      </c>
      <c r="D28" s="508">
        <v>1.5</v>
      </c>
      <c r="E28" s="399"/>
      <c r="F28" s="723">
        <f t="shared" si="0"/>
        <v>0</v>
      </c>
    </row>
    <row r="29" spans="1:7" ht="41.25" customHeight="1">
      <c r="A29" s="328"/>
      <c r="B29" s="730" t="s">
        <v>528</v>
      </c>
      <c r="C29" s="491" t="s">
        <v>139</v>
      </c>
      <c r="D29" s="508">
        <v>14</v>
      </c>
      <c r="E29" s="399"/>
      <c r="F29" s="723">
        <f t="shared" si="0"/>
        <v>0</v>
      </c>
    </row>
    <row r="30" spans="1:7" s="709" customFormat="1" ht="15">
      <c r="A30" s="18"/>
      <c r="B30" s="424"/>
      <c r="C30" s="562"/>
      <c r="D30" s="563"/>
      <c r="E30" s="384"/>
      <c r="F30" s="723">
        <f t="shared" si="0"/>
        <v>0</v>
      </c>
      <c r="G30" s="731"/>
    </row>
    <row r="31" spans="1:7" ht="40.5" customHeight="1">
      <c r="A31" s="732">
        <f>COUNT($A$1:A30)+1</f>
        <v>6</v>
      </c>
      <c r="B31" s="733" t="s">
        <v>402</v>
      </c>
      <c r="D31" s="538"/>
      <c r="E31" s="778"/>
      <c r="F31" s="723">
        <f t="shared" si="0"/>
        <v>0</v>
      </c>
    </row>
    <row r="32" spans="1:7">
      <c r="A32" s="735"/>
      <c r="B32" s="733" t="s">
        <v>403</v>
      </c>
      <c r="C32" s="583" t="s">
        <v>102</v>
      </c>
      <c r="D32" s="538">
        <v>1</v>
      </c>
      <c r="E32" s="778"/>
      <c r="F32" s="723">
        <f t="shared" si="0"/>
        <v>0</v>
      </c>
    </row>
    <row r="33" spans="1:6">
      <c r="A33" s="735"/>
      <c r="B33" s="733" t="s">
        <v>404</v>
      </c>
      <c r="C33" s="583" t="s">
        <v>102</v>
      </c>
      <c r="D33" s="538">
        <v>2</v>
      </c>
      <c r="E33" s="778"/>
      <c r="F33" s="723">
        <f t="shared" si="0"/>
        <v>0</v>
      </c>
    </row>
    <row r="34" spans="1:6">
      <c r="A34" s="735"/>
      <c r="B34" s="733"/>
      <c r="D34" s="538"/>
      <c r="E34" s="778"/>
      <c r="F34" s="723">
        <f t="shared" si="0"/>
        <v>0</v>
      </c>
    </row>
    <row r="35" spans="1:6" s="189" customFormat="1" ht="76.5">
      <c r="A35" s="257">
        <f>COUNT($A$1:A33)+1</f>
        <v>7</v>
      </c>
      <c r="B35" s="721" t="s">
        <v>532</v>
      </c>
      <c r="C35" s="489"/>
      <c r="D35" s="489"/>
      <c r="E35" s="350"/>
      <c r="F35" s="723">
        <f t="shared" si="0"/>
        <v>0</v>
      </c>
    </row>
    <row r="36" spans="1:6" s="189" customFormat="1" ht="63.75">
      <c r="A36" s="575"/>
      <c r="B36" s="112" t="s">
        <v>524</v>
      </c>
      <c r="C36" s="489" t="s">
        <v>5</v>
      </c>
      <c r="D36" s="489">
        <v>125</v>
      </c>
      <c r="E36" s="350"/>
      <c r="F36" s="723">
        <f t="shared" si="0"/>
        <v>0</v>
      </c>
    </row>
    <row r="37" spans="1:6" ht="38.25">
      <c r="A37" s="724"/>
      <c r="B37" s="725" t="s">
        <v>533</v>
      </c>
      <c r="C37" s="726" t="s">
        <v>102</v>
      </c>
      <c r="D37" s="727">
        <v>4</v>
      </c>
      <c r="E37" s="350"/>
      <c r="F37" s="723">
        <f t="shared" si="0"/>
        <v>0</v>
      </c>
    </row>
    <row r="38" spans="1:6">
      <c r="A38" s="735"/>
      <c r="B38" s="733"/>
      <c r="D38" s="538"/>
      <c r="E38" s="778"/>
      <c r="F38" s="723">
        <f t="shared" si="0"/>
        <v>0</v>
      </c>
    </row>
    <row r="39" spans="1:6" ht="38.25">
      <c r="A39" s="257">
        <f>COUNT($A$1:A37)+1</f>
        <v>8</v>
      </c>
      <c r="B39" s="112" t="s">
        <v>526</v>
      </c>
      <c r="C39" s="736" t="s">
        <v>5</v>
      </c>
      <c r="D39" s="737">
        <v>3025</v>
      </c>
      <c r="E39" s="350"/>
      <c r="F39" s="723">
        <f t="shared" si="0"/>
        <v>0</v>
      </c>
    </row>
    <row r="40" spans="1:6">
      <c r="A40" s="735"/>
      <c r="B40" s="733"/>
      <c r="D40" s="538"/>
      <c r="E40" s="778"/>
      <c r="F40" s="423"/>
    </row>
    <row r="41" spans="1:6" s="552" customFormat="1">
      <c r="A41" s="257">
        <f>COUNT($A$1:A39)+1</f>
        <v>9</v>
      </c>
      <c r="B41" s="251" t="s">
        <v>24</v>
      </c>
      <c r="C41" s="273"/>
      <c r="D41" s="513">
        <v>0.05</v>
      </c>
      <c r="E41" s="253"/>
      <c r="F41" s="396">
        <f>SUM(F13:F40)*D41</f>
        <v>0</v>
      </c>
    </row>
    <row r="42" spans="1:6" s="189" customFormat="1">
      <c r="A42" s="738"/>
      <c r="B42" s="739"/>
      <c r="C42" s="637"/>
      <c r="D42" s="508"/>
      <c r="E42" s="423"/>
      <c r="F42" s="391"/>
    </row>
    <row r="43" spans="1:6" ht="13.5" thickBot="1">
      <c r="A43" s="685"/>
      <c r="B43" s="78" t="str">
        <f>$B$1&amp;" skupaj:"</f>
        <v>KLJUČAVNIČARSKA DELA skupaj:</v>
      </c>
      <c r="C43" s="686"/>
      <c r="D43" s="687"/>
      <c r="E43" s="688"/>
      <c r="F43" s="689">
        <f>SUM(F13:F41)</f>
        <v>0</v>
      </c>
    </row>
    <row r="44" spans="1:6" ht="13.5" thickTop="1">
      <c r="A44" s="740"/>
      <c r="B44" s="679"/>
      <c r="C44" s="673"/>
      <c r="D44" s="508"/>
      <c r="E44" s="708"/>
      <c r="F44" s="708"/>
    </row>
    <row r="45" spans="1:6" s="189" customFormat="1">
      <c r="A45" s="741"/>
      <c r="B45" s="742"/>
      <c r="C45" s="637"/>
      <c r="D45" s="743"/>
      <c r="E45" s="423"/>
      <c r="F45" s="744"/>
    </row>
    <row r="46" spans="1:6" s="189" customFormat="1">
      <c r="A46" s="738"/>
      <c r="B46" s="745"/>
      <c r="C46" s="637"/>
      <c r="D46" s="743"/>
      <c r="E46" s="423"/>
      <c r="F46" s="744"/>
    </row>
    <row r="47" spans="1:6" s="189" customFormat="1">
      <c r="A47" s="738"/>
      <c r="B47" s="746"/>
      <c r="C47" s="637"/>
      <c r="D47" s="743"/>
      <c r="E47" s="423"/>
      <c r="F47" s="744"/>
    </row>
    <row r="48" spans="1:6" s="189" customFormat="1">
      <c r="A48" s="738"/>
      <c r="B48" s="746"/>
      <c r="C48" s="637"/>
      <c r="D48" s="743"/>
      <c r="E48" s="423"/>
      <c r="F48" s="744"/>
    </row>
    <row r="49" spans="1:6" s="189" customFormat="1">
      <c r="A49" s="741"/>
      <c r="B49" s="733"/>
      <c r="C49" s="637"/>
      <c r="D49" s="743"/>
      <c r="E49" s="423"/>
      <c r="F49" s="744"/>
    </row>
    <row r="50" spans="1:6" s="189" customFormat="1">
      <c r="A50" s="738"/>
      <c r="B50" s="746"/>
      <c r="C50" s="637"/>
      <c r="D50" s="743"/>
      <c r="E50" s="423"/>
      <c r="F50" s="744"/>
    </row>
    <row r="51" spans="1:6" s="244" customFormat="1">
      <c r="A51" s="257"/>
      <c r="B51" s="747"/>
      <c r="C51" s="748"/>
      <c r="D51" s="707"/>
      <c r="E51" s="391"/>
      <c r="F51" s="391"/>
    </row>
    <row r="52" spans="1:6" s="244" customFormat="1">
      <c r="A52" s="257"/>
      <c r="B52" s="749"/>
      <c r="C52" s="748"/>
      <c r="D52" s="707"/>
      <c r="E52" s="391"/>
      <c r="F52" s="391"/>
    </row>
    <row r="53" spans="1:6" s="709" customFormat="1">
      <c r="A53" s="257"/>
      <c r="B53" s="750"/>
      <c r="C53" s="716"/>
      <c r="D53" s="707"/>
      <c r="E53" s="744"/>
      <c r="F53" s="744"/>
    </row>
    <row r="54" spans="1:6" s="709" customFormat="1">
      <c r="A54" s="257"/>
      <c r="B54" s="750"/>
      <c r="C54" s="716"/>
      <c r="D54" s="707"/>
      <c r="E54" s="744"/>
      <c r="F54" s="744"/>
    </row>
    <row r="55" spans="1:6" s="189" customFormat="1">
      <c r="A55" s="257"/>
      <c r="B55" s="751"/>
      <c r="C55" s="491"/>
      <c r="D55" s="489"/>
      <c r="E55" s="752"/>
      <c r="F55" s="744"/>
    </row>
    <row r="56" spans="1:6" s="189" customFormat="1" ht="12.75" customHeight="1">
      <c r="A56" s="257"/>
      <c r="B56" s="753"/>
      <c r="C56" s="754"/>
      <c r="D56" s="489"/>
      <c r="E56" s="755"/>
      <c r="F56" s="744"/>
    </row>
    <row r="57" spans="1:6" s="189" customFormat="1">
      <c r="A57" s="257"/>
      <c r="B57" s="680"/>
      <c r="C57" s="637"/>
      <c r="D57" s="508"/>
      <c r="E57" s="423"/>
      <c r="F57" s="744"/>
    </row>
    <row r="58" spans="1:6" s="189" customFormat="1">
      <c r="A58" s="738"/>
      <c r="B58" s="739"/>
      <c r="C58" s="637"/>
      <c r="D58" s="508"/>
      <c r="E58" s="423"/>
      <c r="F58" s="744"/>
    </row>
    <row r="59" spans="1:6" s="189" customFormat="1">
      <c r="A59" s="738"/>
      <c r="B59" s="739"/>
      <c r="C59" s="637"/>
      <c r="D59" s="508"/>
      <c r="E59" s="423"/>
      <c r="F59" s="744"/>
    </row>
    <row r="60" spans="1:6" s="285" customFormat="1">
      <c r="A60" s="257"/>
      <c r="B60" s="756"/>
      <c r="C60" s="491"/>
      <c r="D60" s="757"/>
      <c r="E60" s="120"/>
      <c r="F60" s="391"/>
    </row>
    <row r="61" spans="1:6" s="244" customFormat="1">
      <c r="A61" s="257"/>
      <c r="B61" s="758"/>
      <c r="C61" s="748"/>
      <c r="D61" s="707"/>
      <c r="E61" s="391"/>
      <c r="F61" s="391"/>
    </row>
    <row r="62" spans="1:6" s="244" customFormat="1">
      <c r="A62" s="257"/>
      <c r="B62" s="749"/>
      <c r="C62" s="748"/>
      <c r="D62" s="707"/>
      <c r="E62" s="391"/>
      <c r="F62" s="391"/>
    </row>
    <row r="63" spans="1:6" s="245" customFormat="1">
      <c r="A63" s="257"/>
      <c r="B63" s="749"/>
      <c r="C63" s="748"/>
      <c r="D63" s="707"/>
      <c r="E63" s="391"/>
      <c r="F63" s="391"/>
    </row>
    <row r="64" spans="1:6" s="709" customFormat="1">
      <c r="A64" s="257"/>
      <c r="B64" s="759"/>
      <c r="C64" s="716"/>
      <c r="D64" s="707"/>
      <c r="E64" s="744"/>
      <c r="F64" s="744"/>
    </row>
    <row r="65" spans="1:6" s="189" customFormat="1">
      <c r="A65" s="257"/>
      <c r="B65" s="751"/>
      <c r="C65" s="491"/>
      <c r="D65" s="489"/>
      <c r="E65" s="752"/>
      <c r="F65" s="380"/>
    </row>
    <row r="66" spans="1:6" s="189" customFormat="1" ht="12.75" customHeight="1">
      <c r="A66" s="257"/>
      <c r="B66" s="753"/>
      <c r="C66" s="754"/>
      <c r="D66" s="489"/>
      <c r="E66" s="755"/>
      <c r="F66" s="380"/>
    </row>
    <row r="67" spans="1:6" s="189" customFormat="1">
      <c r="A67" s="257"/>
      <c r="B67" s="751"/>
      <c r="C67" s="491"/>
      <c r="D67" s="489"/>
      <c r="E67" s="752"/>
      <c r="F67" s="380"/>
    </row>
    <row r="68" spans="1:6" s="189" customFormat="1" ht="12.75" customHeight="1">
      <c r="A68" s="257"/>
      <c r="B68" s="753"/>
      <c r="C68" s="754"/>
      <c r="D68" s="489"/>
      <c r="E68" s="755"/>
      <c r="F68" s="380"/>
    </row>
    <row r="69" spans="1:6" s="189" customFormat="1">
      <c r="A69" s="257"/>
      <c r="B69" s="680"/>
      <c r="C69" s="637"/>
      <c r="D69" s="508"/>
      <c r="E69" s="423"/>
      <c r="F69" s="391"/>
    </row>
    <row r="70" spans="1:6" s="189" customFormat="1">
      <c r="A70" s="738"/>
      <c r="B70" s="739"/>
      <c r="C70" s="637"/>
      <c r="D70" s="508"/>
      <c r="E70" s="423"/>
      <c r="F70" s="391"/>
    </row>
    <row r="71" spans="1:6" s="189" customFormat="1">
      <c r="A71" s="738"/>
      <c r="B71" s="739"/>
      <c r="C71" s="637"/>
      <c r="D71" s="508"/>
      <c r="E71" s="423"/>
      <c r="F71" s="391"/>
    </row>
    <row r="72" spans="1:6" s="189" customFormat="1">
      <c r="A72" s="738"/>
      <c r="B72" s="739"/>
      <c r="C72" s="637"/>
      <c r="D72" s="508"/>
      <c r="E72" s="423"/>
      <c r="F72" s="391"/>
    </row>
    <row r="73" spans="1:6" s="189" customFormat="1">
      <c r="A73" s="738"/>
      <c r="B73" s="739"/>
      <c r="C73" s="637"/>
      <c r="D73" s="508"/>
      <c r="E73" s="423"/>
      <c r="F73" s="391"/>
    </row>
    <row r="74" spans="1:6" s="189" customFormat="1">
      <c r="A74" s="738"/>
      <c r="B74" s="739"/>
      <c r="C74" s="637"/>
      <c r="D74" s="508"/>
      <c r="E74" s="423"/>
      <c r="F74" s="391"/>
    </row>
    <row r="75" spans="1:6" s="189" customFormat="1">
      <c r="A75" s="257"/>
      <c r="B75" s="751"/>
      <c r="C75" s="681"/>
      <c r="D75" s="489"/>
      <c r="E75" s="752"/>
      <c r="F75" s="380"/>
    </row>
    <row r="76" spans="1:6" s="189" customFormat="1" ht="12.75" customHeight="1">
      <c r="A76" s="257"/>
      <c r="B76" s="760"/>
      <c r="C76" s="681"/>
      <c r="D76" s="489"/>
      <c r="E76" s="752"/>
      <c r="F76" s="380"/>
    </row>
    <row r="77" spans="1:6" s="189" customFormat="1">
      <c r="A77" s="257"/>
      <c r="B77" s="751"/>
      <c r="C77" s="491"/>
      <c r="D77" s="489"/>
      <c r="E77" s="752"/>
      <c r="F77" s="380"/>
    </row>
    <row r="78" spans="1:6" s="189" customFormat="1" ht="12.75" customHeight="1">
      <c r="A78" s="257"/>
      <c r="B78" s="753"/>
      <c r="C78" s="754"/>
      <c r="D78" s="489"/>
      <c r="E78" s="755"/>
      <c r="F78" s="380"/>
    </row>
    <row r="79" spans="1:6" s="189" customFormat="1">
      <c r="A79" s="257"/>
      <c r="B79" s="751"/>
      <c r="C79" s="491"/>
      <c r="D79" s="489"/>
      <c r="E79" s="752"/>
      <c r="F79" s="380"/>
    </row>
    <row r="80" spans="1:6" s="189" customFormat="1" ht="12.75" customHeight="1">
      <c r="A80" s="761"/>
      <c r="B80" s="69"/>
      <c r="C80" s="477"/>
      <c r="D80" s="508"/>
      <c r="E80" s="762"/>
      <c r="F80" s="391"/>
    </row>
    <row r="81" spans="1:6" s="189" customFormat="1" ht="39.75" customHeight="1">
      <c r="A81" s="257"/>
      <c r="B81" s="751"/>
      <c r="C81" s="637"/>
      <c r="D81" s="489"/>
      <c r="E81" s="380"/>
      <c r="F81" s="380"/>
    </row>
    <row r="82" spans="1:6" s="189" customFormat="1" ht="12.75" customHeight="1">
      <c r="A82" s="761"/>
      <c r="B82" s="763"/>
      <c r="C82" s="681"/>
      <c r="D82" s="489"/>
      <c r="E82" s="380"/>
      <c r="F82" s="380"/>
    </row>
    <row r="83" spans="1:6">
      <c r="A83" s="764"/>
      <c r="B83" s="765"/>
      <c r="C83" s="491"/>
      <c r="D83" s="472"/>
      <c r="E83" s="718"/>
      <c r="F83" s="718"/>
    </row>
    <row r="84" spans="1:6">
      <c r="A84" s="766"/>
      <c r="B84" s="767"/>
      <c r="C84" s="673"/>
      <c r="D84" s="508"/>
      <c r="E84" s="423"/>
      <c r="F84" s="423"/>
    </row>
    <row r="85" spans="1:6">
      <c r="A85" s="766"/>
      <c r="B85" s="768"/>
      <c r="C85" s="673"/>
      <c r="D85" s="508"/>
      <c r="E85" s="423"/>
      <c r="F85" s="423"/>
    </row>
    <row r="86" spans="1:6">
      <c r="A86" s="769"/>
      <c r="B86" s="768"/>
      <c r="C86" s="673"/>
      <c r="D86" s="508"/>
      <c r="E86" s="423"/>
      <c r="F86" s="423"/>
    </row>
    <row r="87" spans="1:6">
      <c r="A87" s="4"/>
      <c r="B87" s="88"/>
      <c r="C87" s="770"/>
      <c r="D87" s="771"/>
      <c r="E87" s="762"/>
      <c r="F87" s="762"/>
    </row>
    <row r="88" spans="1:6">
      <c r="A88" s="769"/>
      <c r="B88" s="772"/>
      <c r="C88" s="673"/>
      <c r="D88" s="508"/>
      <c r="E88" s="423"/>
      <c r="F88" s="423"/>
    </row>
    <row r="94" spans="1:6">
      <c r="A94" s="773"/>
      <c r="B94" s="774"/>
    </row>
  </sheetData>
  <sheetProtection algorithmName="SHA-512" hashValue="8tgojClcVjJ6/1rBR/vqCKqlh/TPKoUSJAeM8MOLhCKFSrVDN5T3HC/RZXfllaVSgezHKT0fJIBTjYtDvq80ww==" saltValue="F9/fmbO7gMW8jkKoQkL+0g==" spinCount="100000" sheet="1" objects="1" scenarios="1" selectLockedCells="1"/>
  <protectedRanges>
    <protectedRange sqref="E51:E52 E61:E63" name="Range1_1_1_2_1_2"/>
  </protectedRanges>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rowBreaks count="1" manualBreakCount="1">
    <brk id="23" max="5" man="1"/>
  </rowBreaks>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J94"/>
  <sheetViews>
    <sheetView showZeros="0" view="pageBreakPreview" topLeftCell="A13" zoomScaleNormal="100" zoomScaleSheetLayoutView="100" workbookViewId="0">
      <selection activeCell="E23" sqref="E23"/>
    </sheetView>
  </sheetViews>
  <sheetFormatPr defaultRowHeight="12.75"/>
  <cols>
    <col min="1" max="1" width="6.42578125" style="775" customWidth="1"/>
    <col min="2" max="2" width="45" style="805" customWidth="1"/>
    <col min="3" max="3" width="4.7109375" style="804" customWidth="1"/>
    <col min="4" max="4" width="9.5703125" style="504" customWidth="1"/>
    <col min="5" max="5" width="10.28515625" style="638" customWidth="1"/>
    <col min="6" max="6" width="13.5703125" style="638" customWidth="1"/>
    <col min="7" max="256" width="9.140625" style="189"/>
    <col min="257" max="257" width="6.42578125" style="189" customWidth="1"/>
    <col min="258" max="258" width="45" style="189" customWidth="1"/>
    <col min="259" max="259" width="4.7109375" style="189" customWidth="1"/>
    <col min="260" max="260" width="9.5703125" style="189" customWidth="1"/>
    <col min="261" max="261" width="10.28515625" style="189" customWidth="1"/>
    <col min="262" max="262" width="13.5703125" style="189" customWidth="1"/>
    <col min="263" max="512" width="9.140625" style="189"/>
    <col min="513" max="513" width="6.42578125" style="189" customWidth="1"/>
    <col min="514" max="514" width="45" style="189" customWidth="1"/>
    <col min="515" max="515" width="4.7109375" style="189" customWidth="1"/>
    <col min="516" max="516" width="9.5703125" style="189" customWidth="1"/>
    <col min="517" max="517" width="10.28515625" style="189" customWidth="1"/>
    <col min="518" max="518" width="13.5703125" style="189" customWidth="1"/>
    <col min="519" max="768" width="9.140625" style="189"/>
    <col min="769" max="769" width="6.42578125" style="189" customWidth="1"/>
    <col min="770" max="770" width="45" style="189" customWidth="1"/>
    <col min="771" max="771" width="4.7109375" style="189" customWidth="1"/>
    <col min="772" max="772" width="9.5703125" style="189" customWidth="1"/>
    <col min="773" max="773" width="10.28515625" style="189" customWidth="1"/>
    <col min="774" max="774" width="13.5703125" style="189" customWidth="1"/>
    <col min="775" max="1024" width="9.140625" style="189"/>
    <col min="1025" max="1025" width="6.42578125" style="189" customWidth="1"/>
    <col min="1026" max="1026" width="45" style="189" customWidth="1"/>
    <col min="1027" max="1027" width="4.7109375" style="189" customWidth="1"/>
    <col min="1028" max="1028" width="9.5703125" style="189" customWidth="1"/>
    <col min="1029" max="1029" width="10.28515625" style="189" customWidth="1"/>
    <col min="1030" max="1030" width="13.5703125" style="189" customWidth="1"/>
    <col min="1031" max="1280" width="9.140625" style="189"/>
    <col min="1281" max="1281" width="6.42578125" style="189" customWidth="1"/>
    <col min="1282" max="1282" width="45" style="189" customWidth="1"/>
    <col min="1283" max="1283" width="4.7109375" style="189" customWidth="1"/>
    <col min="1284" max="1284" width="9.5703125" style="189" customWidth="1"/>
    <col min="1285" max="1285" width="10.28515625" style="189" customWidth="1"/>
    <col min="1286" max="1286" width="13.5703125" style="189" customWidth="1"/>
    <col min="1287" max="1536" width="9.140625" style="189"/>
    <col min="1537" max="1537" width="6.42578125" style="189" customWidth="1"/>
    <col min="1538" max="1538" width="45" style="189" customWidth="1"/>
    <col min="1539" max="1539" width="4.7109375" style="189" customWidth="1"/>
    <col min="1540" max="1540" width="9.5703125" style="189" customWidth="1"/>
    <col min="1541" max="1541" width="10.28515625" style="189" customWidth="1"/>
    <col min="1542" max="1542" width="13.5703125" style="189" customWidth="1"/>
    <col min="1543" max="1792" width="9.140625" style="189"/>
    <col min="1793" max="1793" width="6.42578125" style="189" customWidth="1"/>
    <col min="1794" max="1794" width="45" style="189" customWidth="1"/>
    <col min="1795" max="1795" width="4.7109375" style="189" customWidth="1"/>
    <col min="1796" max="1796" width="9.5703125" style="189" customWidth="1"/>
    <col min="1797" max="1797" width="10.28515625" style="189" customWidth="1"/>
    <col min="1798" max="1798" width="13.5703125" style="189" customWidth="1"/>
    <col min="1799" max="2048" width="9.140625" style="189"/>
    <col min="2049" max="2049" width="6.42578125" style="189" customWidth="1"/>
    <col min="2050" max="2050" width="45" style="189" customWidth="1"/>
    <col min="2051" max="2051" width="4.7109375" style="189" customWidth="1"/>
    <col min="2052" max="2052" width="9.5703125" style="189" customWidth="1"/>
    <col min="2053" max="2053" width="10.28515625" style="189" customWidth="1"/>
    <col min="2054" max="2054" width="13.5703125" style="189" customWidth="1"/>
    <col min="2055" max="2304" width="9.140625" style="189"/>
    <col min="2305" max="2305" width="6.42578125" style="189" customWidth="1"/>
    <col min="2306" max="2306" width="45" style="189" customWidth="1"/>
    <col min="2307" max="2307" width="4.7109375" style="189" customWidth="1"/>
    <col min="2308" max="2308" width="9.5703125" style="189" customWidth="1"/>
    <col min="2309" max="2309" width="10.28515625" style="189" customWidth="1"/>
    <col min="2310" max="2310" width="13.5703125" style="189" customWidth="1"/>
    <col min="2311" max="2560" width="9.140625" style="189"/>
    <col min="2561" max="2561" width="6.42578125" style="189" customWidth="1"/>
    <col min="2562" max="2562" width="45" style="189" customWidth="1"/>
    <col min="2563" max="2563" width="4.7109375" style="189" customWidth="1"/>
    <col min="2564" max="2564" width="9.5703125" style="189" customWidth="1"/>
    <col min="2565" max="2565" width="10.28515625" style="189" customWidth="1"/>
    <col min="2566" max="2566" width="13.5703125" style="189" customWidth="1"/>
    <col min="2567" max="2816" width="9.140625" style="189"/>
    <col min="2817" max="2817" width="6.42578125" style="189" customWidth="1"/>
    <col min="2818" max="2818" width="45" style="189" customWidth="1"/>
    <col min="2819" max="2819" width="4.7109375" style="189" customWidth="1"/>
    <col min="2820" max="2820" width="9.5703125" style="189" customWidth="1"/>
    <col min="2821" max="2821" width="10.28515625" style="189" customWidth="1"/>
    <col min="2822" max="2822" width="13.5703125" style="189" customWidth="1"/>
    <col min="2823" max="3072" width="9.140625" style="189"/>
    <col min="3073" max="3073" width="6.42578125" style="189" customWidth="1"/>
    <col min="3074" max="3074" width="45" style="189" customWidth="1"/>
    <col min="3075" max="3075" width="4.7109375" style="189" customWidth="1"/>
    <col min="3076" max="3076" width="9.5703125" style="189" customWidth="1"/>
    <col min="3077" max="3077" width="10.28515625" style="189" customWidth="1"/>
    <col min="3078" max="3078" width="13.5703125" style="189" customWidth="1"/>
    <col min="3079" max="3328" width="9.140625" style="189"/>
    <col min="3329" max="3329" width="6.42578125" style="189" customWidth="1"/>
    <col min="3330" max="3330" width="45" style="189" customWidth="1"/>
    <col min="3331" max="3331" width="4.7109375" style="189" customWidth="1"/>
    <col min="3332" max="3332" width="9.5703125" style="189" customWidth="1"/>
    <col min="3333" max="3333" width="10.28515625" style="189" customWidth="1"/>
    <col min="3334" max="3334" width="13.5703125" style="189" customWidth="1"/>
    <col min="3335" max="3584" width="9.140625" style="189"/>
    <col min="3585" max="3585" width="6.42578125" style="189" customWidth="1"/>
    <col min="3586" max="3586" width="45" style="189" customWidth="1"/>
    <col min="3587" max="3587" width="4.7109375" style="189" customWidth="1"/>
    <col min="3588" max="3588" width="9.5703125" style="189" customWidth="1"/>
    <col min="3589" max="3589" width="10.28515625" style="189" customWidth="1"/>
    <col min="3590" max="3590" width="13.5703125" style="189" customWidth="1"/>
    <col min="3591" max="3840" width="9.140625" style="189"/>
    <col min="3841" max="3841" width="6.42578125" style="189" customWidth="1"/>
    <col min="3842" max="3842" width="45" style="189" customWidth="1"/>
    <col min="3843" max="3843" width="4.7109375" style="189" customWidth="1"/>
    <col min="3844" max="3844" width="9.5703125" style="189" customWidth="1"/>
    <col min="3845" max="3845" width="10.28515625" style="189" customWidth="1"/>
    <col min="3846" max="3846" width="13.5703125" style="189" customWidth="1"/>
    <col min="3847" max="4096" width="9.140625" style="189"/>
    <col min="4097" max="4097" width="6.42578125" style="189" customWidth="1"/>
    <col min="4098" max="4098" width="45" style="189" customWidth="1"/>
    <col min="4099" max="4099" width="4.7109375" style="189" customWidth="1"/>
    <col min="4100" max="4100" width="9.5703125" style="189" customWidth="1"/>
    <col min="4101" max="4101" width="10.28515625" style="189" customWidth="1"/>
    <col min="4102" max="4102" width="13.5703125" style="189" customWidth="1"/>
    <col min="4103" max="4352" width="9.140625" style="189"/>
    <col min="4353" max="4353" width="6.42578125" style="189" customWidth="1"/>
    <col min="4354" max="4354" width="45" style="189" customWidth="1"/>
    <col min="4355" max="4355" width="4.7109375" style="189" customWidth="1"/>
    <col min="4356" max="4356" width="9.5703125" style="189" customWidth="1"/>
    <col min="4357" max="4357" width="10.28515625" style="189" customWidth="1"/>
    <col min="4358" max="4358" width="13.5703125" style="189" customWidth="1"/>
    <col min="4359" max="4608" width="9.140625" style="189"/>
    <col min="4609" max="4609" width="6.42578125" style="189" customWidth="1"/>
    <col min="4610" max="4610" width="45" style="189" customWidth="1"/>
    <col min="4611" max="4611" width="4.7109375" style="189" customWidth="1"/>
    <col min="4612" max="4612" width="9.5703125" style="189" customWidth="1"/>
    <col min="4613" max="4613" width="10.28515625" style="189" customWidth="1"/>
    <col min="4614" max="4614" width="13.5703125" style="189" customWidth="1"/>
    <col min="4615" max="4864" width="9.140625" style="189"/>
    <col min="4865" max="4865" width="6.42578125" style="189" customWidth="1"/>
    <col min="4866" max="4866" width="45" style="189" customWidth="1"/>
    <col min="4867" max="4867" width="4.7109375" style="189" customWidth="1"/>
    <col min="4868" max="4868" width="9.5703125" style="189" customWidth="1"/>
    <col min="4869" max="4869" width="10.28515625" style="189" customWidth="1"/>
    <col min="4870" max="4870" width="13.5703125" style="189" customWidth="1"/>
    <col min="4871" max="5120" width="9.140625" style="189"/>
    <col min="5121" max="5121" width="6.42578125" style="189" customWidth="1"/>
    <col min="5122" max="5122" width="45" style="189" customWidth="1"/>
    <col min="5123" max="5123" width="4.7109375" style="189" customWidth="1"/>
    <col min="5124" max="5124" width="9.5703125" style="189" customWidth="1"/>
    <col min="5125" max="5125" width="10.28515625" style="189" customWidth="1"/>
    <col min="5126" max="5126" width="13.5703125" style="189" customWidth="1"/>
    <col min="5127" max="5376" width="9.140625" style="189"/>
    <col min="5377" max="5377" width="6.42578125" style="189" customWidth="1"/>
    <col min="5378" max="5378" width="45" style="189" customWidth="1"/>
    <col min="5379" max="5379" width="4.7109375" style="189" customWidth="1"/>
    <col min="5380" max="5380" width="9.5703125" style="189" customWidth="1"/>
    <col min="5381" max="5381" width="10.28515625" style="189" customWidth="1"/>
    <col min="5382" max="5382" width="13.5703125" style="189" customWidth="1"/>
    <col min="5383" max="5632" width="9.140625" style="189"/>
    <col min="5633" max="5633" width="6.42578125" style="189" customWidth="1"/>
    <col min="5634" max="5634" width="45" style="189" customWidth="1"/>
    <col min="5635" max="5635" width="4.7109375" style="189" customWidth="1"/>
    <col min="5636" max="5636" width="9.5703125" style="189" customWidth="1"/>
    <col min="5637" max="5637" width="10.28515625" style="189" customWidth="1"/>
    <col min="5638" max="5638" width="13.5703125" style="189" customWidth="1"/>
    <col min="5639" max="5888" width="9.140625" style="189"/>
    <col min="5889" max="5889" width="6.42578125" style="189" customWidth="1"/>
    <col min="5890" max="5890" width="45" style="189" customWidth="1"/>
    <col min="5891" max="5891" width="4.7109375" style="189" customWidth="1"/>
    <col min="5892" max="5892" width="9.5703125" style="189" customWidth="1"/>
    <col min="5893" max="5893" width="10.28515625" style="189" customWidth="1"/>
    <col min="5894" max="5894" width="13.5703125" style="189" customWidth="1"/>
    <col min="5895" max="6144" width="9.140625" style="189"/>
    <col min="6145" max="6145" width="6.42578125" style="189" customWidth="1"/>
    <col min="6146" max="6146" width="45" style="189" customWidth="1"/>
    <col min="6147" max="6147" width="4.7109375" style="189" customWidth="1"/>
    <col min="6148" max="6148" width="9.5703125" style="189" customWidth="1"/>
    <col min="6149" max="6149" width="10.28515625" style="189" customWidth="1"/>
    <col min="6150" max="6150" width="13.5703125" style="189" customWidth="1"/>
    <col min="6151" max="6400" width="9.140625" style="189"/>
    <col min="6401" max="6401" width="6.42578125" style="189" customWidth="1"/>
    <col min="6402" max="6402" width="45" style="189" customWidth="1"/>
    <col min="6403" max="6403" width="4.7109375" style="189" customWidth="1"/>
    <col min="6404" max="6404" width="9.5703125" style="189" customWidth="1"/>
    <col min="6405" max="6405" width="10.28515625" style="189" customWidth="1"/>
    <col min="6406" max="6406" width="13.5703125" style="189" customWidth="1"/>
    <col min="6407" max="6656" width="9.140625" style="189"/>
    <col min="6657" max="6657" width="6.42578125" style="189" customWidth="1"/>
    <col min="6658" max="6658" width="45" style="189" customWidth="1"/>
    <col min="6659" max="6659" width="4.7109375" style="189" customWidth="1"/>
    <col min="6660" max="6660" width="9.5703125" style="189" customWidth="1"/>
    <col min="6661" max="6661" width="10.28515625" style="189" customWidth="1"/>
    <col min="6662" max="6662" width="13.5703125" style="189" customWidth="1"/>
    <col min="6663" max="6912" width="9.140625" style="189"/>
    <col min="6913" max="6913" width="6.42578125" style="189" customWidth="1"/>
    <col min="6914" max="6914" width="45" style="189" customWidth="1"/>
    <col min="6915" max="6915" width="4.7109375" style="189" customWidth="1"/>
    <col min="6916" max="6916" width="9.5703125" style="189" customWidth="1"/>
    <col min="6917" max="6917" width="10.28515625" style="189" customWidth="1"/>
    <col min="6918" max="6918" width="13.5703125" style="189" customWidth="1"/>
    <col min="6919" max="7168" width="9.140625" style="189"/>
    <col min="7169" max="7169" width="6.42578125" style="189" customWidth="1"/>
    <col min="7170" max="7170" width="45" style="189" customWidth="1"/>
    <col min="7171" max="7171" width="4.7109375" style="189" customWidth="1"/>
    <col min="7172" max="7172" width="9.5703125" style="189" customWidth="1"/>
    <col min="7173" max="7173" width="10.28515625" style="189" customWidth="1"/>
    <col min="7174" max="7174" width="13.5703125" style="189" customWidth="1"/>
    <col min="7175" max="7424" width="9.140625" style="189"/>
    <col min="7425" max="7425" width="6.42578125" style="189" customWidth="1"/>
    <col min="7426" max="7426" width="45" style="189" customWidth="1"/>
    <col min="7427" max="7427" width="4.7109375" style="189" customWidth="1"/>
    <col min="7428" max="7428" width="9.5703125" style="189" customWidth="1"/>
    <col min="7429" max="7429" width="10.28515625" style="189" customWidth="1"/>
    <col min="7430" max="7430" width="13.5703125" style="189" customWidth="1"/>
    <col min="7431" max="7680" width="9.140625" style="189"/>
    <col min="7681" max="7681" width="6.42578125" style="189" customWidth="1"/>
    <col min="7682" max="7682" width="45" style="189" customWidth="1"/>
    <col min="7683" max="7683" width="4.7109375" style="189" customWidth="1"/>
    <col min="7684" max="7684" width="9.5703125" style="189" customWidth="1"/>
    <col min="7685" max="7685" width="10.28515625" style="189" customWidth="1"/>
    <col min="7686" max="7686" width="13.5703125" style="189" customWidth="1"/>
    <col min="7687" max="7936" width="9.140625" style="189"/>
    <col min="7937" max="7937" width="6.42578125" style="189" customWidth="1"/>
    <col min="7938" max="7938" width="45" style="189" customWidth="1"/>
    <col min="7939" max="7939" width="4.7109375" style="189" customWidth="1"/>
    <col min="7940" max="7940" width="9.5703125" style="189" customWidth="1"/>
    <col min="7941" max="7941" width="10.28515625" style="189" customWidth="1"/>
    <col min="7942" max="7942" width="13.5703125" style="189" customWidth="1"/>
    <col min="7943" max="8192" width="9.140625" style="189"/>
    <col min="8193" max="8193" width="6.42578125" style="189" customWidth="1"/>
    <col min="8194" max="8194" width="45" style="189" customWidth="1"/>
    <col min="8195" max="8195" width="4.7109375" style="189" customWidth="1"/>
    <col min="8196" max="8196" width="9.5703125" style="189" customWidth="1"/>
    <col min="8197" max="8197" width="10.28515625" style="189" customWidth="1"/>
    <col min="8198" max="8198" width="13.5703125" style="189" customWidth="1"/>
    <col min="8199" max="8448" width="9.140625" style="189"/>
    <col min="8449" max="8449" width="6.42578125" style="189" customWidth="1"/>
    <col min="8450" max="8450" width="45" style="189" customWidth="1"/>
    <col min="8451" max="8451" width="4.7109375" style="189" customWidth="1"/>
    <col min="8452" max="8452" width="9.5703125" style="189" customWidth="1"/>
    <col min="8453" max="8453" width="10.28515625" style="189" customWidth="1"/>
    <col min="8454" max="8454" width="13.5703125" style="189" customWidth="1"/>
    <col min="8455" max="8704" width="9.140625" style="189"/>
    <col min="8705" max="8705" width="6.42578125" style="189" customWidth="1"/>
    <col min="8706" max="8706" width="45" style="189" customWidth="1"/>
    <col min="8707" max="8707" width="4.7109375" style="189" customWidth="1"/>
    <col min="8708" max="8708" width="9.5703125" style="189" customWidth="1"/>
    <col min="8709" max="8709" width="10.28515625" style="189" customWidth="1"/>
    <col min="8710" max="8710" width="13.5703125" style="189" customWidth="1"/>
    <col min="8711" max="8960" width="9.140625" style="189"/>
    <col min="8961" max="8961" width="6.42578125" style="189" customWidth="1"/>
    <col min="8962" max="8962" width="45" style="189" customWidth="1"/>
    <col min="8963" max="8963" width="4.7109375" style="189" customWidth="1"/>
    <col min="8964" max="8964" width="9.5703125" style="189" customWidth="1"/>
    <col min="8965" max="8965" width="10.28515625" style="189" customWidth="1"/>
    <col min="8966" max="8966" width="13.5703125" style="189" customWidth="1"/>
    <col min="8967" max="9216" width="9.140625" style="189"/>
    <col min="9217" max="9217" width="6.42578125" style="189" customWidth="1"/>
    <col min="9218" max="9218" width="45" style="189" customWidth="1"/>
    <col min="9219" max="9219" width="4.7109375" style="189" customWidth="1"/>
    <col min="9220" max="9220" width="9.5703125" style="189" customWidth="1"/>
    <col min="9221" max="9221" width="10.28515625" style="189" customWidth="1"/>
    <col min="9222" max="9222" width="13.5703125" style="189" customWidth="1"/>
    <col min="9223" max="9472" width="9.140625" style="189"/>
    <col min="9473" max="9473" width="6.42578125" style="189" customWidth="1"/>
    <col min="9474" max="9474" width="45" style="189" customWidth="1"/>
    <col min="9475" max="9475" width="4.7109375" style="189" customWidth="1"/>
    <col min="9476" max="9476" width="9.5703125" style="189" customWidth="1"/>
    <col min="9477" max="9477" width="10.28515625" style="189" customWidth="1"/>
    <col min="9478" max="9478" width="13.5703125" style="189" customWidth="1"/>
    <col min="9479" max="9728" width="9.140625" style="189"/>
    <col min="9729" max="9729" width="6.42578125" style="189" customWidth="1"/>
    <col min="9730" max="9730" width="45" style="189" customWidth="1"/>
    <col min="9731" max="9731" width="4.7109375" style="189" customWidth="1"/>
    <col min="9732" max="9732" width="9.5703125" style="189" customWidth="1"/>
    <col min="9733" max="9733" width="10.28515625" style="189" customWidth="1"/>
    <col min="9734" max="9734" width="13.5703125" style="189" customWidth="1"/>
    <col min="9735" max="9984" width="9.140625" style="189"/>
    <col min="9985" max="9985" width="6.42578125" style="189" customWidth="1"/>
    <col min="9986" max="9986" width="45" style="189" customWidth="1"/>
    <col min="9987" max="9987" width="4.7109375" style="189" customWidth="1"/>
    <col min="9988" max="9988" width="9.5703125" style="189" customWidth="1"/>
    <col min="9989" max="9989" width="10.28515625" style="189" customWidth="1"/>
    <col min="9990" max="9990" width="13.5703125" style="189" customWidth="1"/>
    <col min="9991" max="10240" width="9.140625" style="189"/>
    <col min="10241" max="10241" width="6.42578125" style="189" customWidth="1"/>
    <col min="10242" max="10242" width="45" style="189" customWidth="1"/>
    <col min="10243" max="10243" width="4.7109375" style="189" customWidth="1"/>
    <col min="10244" max="10244" width="9.5703125" style="189" customWidth="1"/>
    <col min="10245" max="10245" width="10.28515625" style="189" customWidth="1"/>
    <col min="10246" max="10246" width="13.5703125" style="189" customWidth="1"/>
    <col min="10247" max="10496" width="9.140625" style="189"/>
    <col min="10497" max="10497" width="6.42578125" style="189" customWidth="1"/>
    <col min="10498" max="10498" width="45" style="189" customWidth="1"/>
    <col min="10499" max="10499" width="4.7109375" style="189" customWidth="1"/>
    <col min="10500" max="10500" width="9.5703125" style="189" customWidth="1"/>
    <col min="10501" max="10501" width="10.28515625" style="189" customWidth="1"/>
    <col min="10502" max="10502" width="13.5703125" style="189" customWidth="1"/>
    <col min="10503" max="10752" width="9.140625" style="189"/>
    <col min="10753" max="10753" width="6.42578125" style="189" customWidth="1"/>
    <col min="10754" max="10754" width="45" style="189" customWidth="1"/>
    <col min="10755" max="10755" width="4.7109375" style="189" customWidth="1"/>
    <col min="10756" max="10756" width="9.5703125" style="189" customWidth="1"/>
    <col min="10757" max="10757" width="10.28515625" style="189" customWidth="1"/>
    <col min="10758" max="10758" width="13.5703125" style="189" customWidth="1"/>
    <col min="10759" max="11008" width="9.140625" style="189"/>
    <col min="11009" max="11009" width="6.42578125" style="189" customWidth="1"/>
    <col min="11010" max="11010" width="45" style="189" customWidth="1"/>
    <col min="11011" max="11011" width="4.7109375" style="189" customWidth="1"/>
    <col min="11012" max="11012" width="9.5703125" style="189" customWidth="1"/>
    <col min="11013" max="11013" width="10.28515625" style="189" customWidth="1"/>
    <col min="11014" max="11014" width="13.5703125" style="189" customWidth="1"/>
    <col min="11015" max="11264" width="9.140625" style="189"/>
    <col min="11265" max="11265" width="6.42578125" style="189" customWidth="1"/>
    <col min="11266" max="11266" width="45" style="189" customWidth="1"/>
    <col min="11267" max="11267" width="4.7109375" style="189" customWidth="1"/>
    <col min="11268" max="11268" width="9.5703125" style="189" customWidth="1"/>
    <col min="11269" max="11269" width="10.28515625" style="189" customWidth="1"/>
    <col min="11270" max="11270" width="13.5703125" style="189" customWidth="1"/>
    <col min="11271" max="11520" width="9.140625" style="189"/>
    <col min="11521" max="11521" width="6.42578125" style="189" customWidth="1"/>
    <col min="11522" max="11522" width="45" style="189" customWidth="1"/>
    <col min="11523" max="11523" width="4.7109375" style="189" customWidth="1"/>
    <col min="11524" max="11524" width="9.5703125" style="189" customWidth="1"/>
    <col min="11525" max="11525" width="10.28515625" style="189" customWidth="1"/>
    <col min="11526" max="11526" width="13.5703125" style="189" customWidth="1"/>
    <col min="11527" max="11776" width="9.140625" style="189"/>
    <col min="11777" max="11777" width="6.42578125" style="189" customWidth="1"/>
    <col min="11778" max="11778" width="45" style="189" customWidth="1"/>
    <col min="11779" max="11779" width="4.7109375" style="189" customWidth="1"/>
    <col min="11780" max="11780" width="9.5703125" style="189" customWidth="1"/>
    <col min="11781" max="11781" width="10.28515625" style="189" customWidth="1"/>
    <col min="11782" max="11782" width="13.5703125" style="189" customWidth="1"/>
    <col min="11783" max="12032" width="9.140625" style="189"/>
    <col min="12033" max="12033" width="6.42578125" style="189" customWidth="1"/>
    <col min="12034" max="12034" width="45" style="189" customWidth="1"/>
    <col min="12035" max="12035" width="4.7109375" style="189" customWidth="1"/>
    <col min="12036" max="12036" width="9.5703125" style="189" customWidth="1"/>
    <col min="12037" max="12037" width="10.28515625" style="189" customWidth="1"/>
    <col min="12038" max="12038" width="13.5703125" style="189" customWidth="1"/>
    <col min="12039" max="12288" width="9.140625" style="189"/>
    <col min="12289" max="12289" width="6.42578125" style="189" customWidth="1"/>
    <col min="12290" max="12290" width="45" style="189" customWidth="1"/>
    <col min="12291" max="12291" width="4.7109375" style="189" customWidth="1"/>
    <col min="12292" max="12292" width="9.5703125" style="189" customWidth="1"/>
    <col min="12293" max="12293" width="10.28515625" style="189" customWidth="1"/>
    <col min="12294" max="12294" width="13.5703125" style="189" customWidth="1"/>
    <col min="12295" max="12544" width="9.140625" style="189"/>
    <col min="12545" max="12545" width="6.42578125" style="189" customWidth="1"/>
    <col min="12546" max="12546" width="45" style="189" customWidth="1"/>
    <col min="12547" max="12547" width="4.7109375" style="189" customWidth="1"/>
    <col min="12548" max="12548" width="9.5703125" style="189" customWidth="1"/>
    <col min="12549" max="12549" width="10.28515625" style="189" customWidth="1"/>
    <col min="12550" max="12550" width="13.5703125" style="189" customWidth="1"/>
    <col min="12551" max="12800" width="9.140625" style="189"/>
    <col min="12801" max="12801" width="6.42578125" style="189" customWidth="1"/>
    <col min="12802" max="12802" width="45" style="189" customWidth="1"/>
    <col min="12803" max="12803" width="4.7109375" style="189" customWidth="1"/>
    <col min="12804" max="12804" width="9.5703125" style="189" customWidth="1"/>
    <col min="12805" max="12805" width="10.28515625" style="189" customWidth="1"/>
    <col min="12806" max="12806" width="13.5703125" style="189" customWidth="1"/>
    <col min="12807" max="13056" width="9.140625" style="189"/>
    <col min="13057" max="13057" width="6.42578125" style="189" customWidth="1"/>
    <col min="13058" max="13058" width="45" style="189" customWidth="1"/>
    <col min="13059" max="13059" width="4.7109375" style="189" customWidth="1"/>
    <col min="13060" max="13060" width="9.5703125" style="189" customWidth="1"/>
    <col min="13061" max="13061" width="10.28515625" style="189" customWidth="1"/>
    <col min="13062" max="13062" width="13.5703125" style="189" customWidth="1"/>
    <col min="13063" max="13312" width="9.140625" style="189"/>
    <col min="13313" max="13313" width="6.42578125" style="189" customWidth="1"/>
    <col min="13314" max="13314" width="45" style="189" customWidth="1"/>
    <col min="13315" max="13315" width="4.7109375" style="189" customWidth="1"/>
    <col min="13316" max="13316" width="9.5703125" style="189" customWidth="1"/>
    <col min="13317" max="13317" width="10.28515625" style="189" customWidth="1"/>
    <col min="13318" max="13318" width="13.5703125" style="189" customWidth="1"/>
    <col min="13319" max="13568" width="9.140625" style="189"/>
    <col min="13569" max="13569" width="6.42578125" style="189" customWidth="1"/>
    <col min="13570" max="13570" width="45" style="189" customWidth="1"/>
    <col min="13571" max="13571" width="4.7109375" style="189" customWidth="1"/>
    <col min="13572" max="13572" width="9.5703125" style="189" customWidth="1"/>
    <col min="13573" max="13573" width="10.28515625" style="189" customWidth="1"/>
    <col min="13574" max="13574" width="13.5703125" style="189" customWidth="1"/>
    <col min="13575" max="13824" width="9.140625" style="189"/>
    <col min="13825" max="13825" width="6.42578125" style="189" customWidth="1"/>
    <col min="13826" max="13826" width="45" style="189" customWidth="1"/>
    <col min="13827" max="13827" width="4.7109375" style="189" customWidth="1"/>
    <col min="13828" max="13828" width="9.5703125" style="189" customWidth="1"/>
    <col min="13829" max="13829" width="10.28515625" style="189" customWidth="1"/>
    <col min="13830" max="13830" width="13.5703125" style="189" customWidth="1"/>
    <col min="13831" max="14080" width="9.140625" style="189"/>
    <col min="14081" max="14081" width="6.42578125" style="189" customWidth="1"/>
    <col min="14082" max="14082" width="45" style="189" customWidth="1"/>
    <col min="14083" max="14083" width="4.7109375" style="189" customWidth="1"/>
    <col min="14084" max="14084" width="9.5703125" style="189" customWidth="1"/>
    <col min="14085" max="14085" width="10.28515625" style="189" customWidth="1"/>
    <col min="14086" max="14086" width="13.5703125" style="189" customWidth="1"/>
    <col min="14087" max="14336" width="9.140625" style="189"/>
    <col min="14337" max="14337" width="6.42578125" style="189" customWidth="1"/>
    <col min="14338" max="14338" width="45" style="189" customWidth="1"/>
    <col min="14339" max="14339" width="4.7109375" style="189" customWidth="1"/>
    <col min="14340" max="14340" width="9.5703125" style="189" customWidth="1"/>
    <col min="14341" max="14341" width="10.28515625" style="189" customWidth="1"/>
    <col min="14342" max="14342" width="13.5703125" style="189" customWidth="1"/>
    <col min="14343" max="14592" width="9.140625" style="189"/>
    <col min="14593" max="14593" width="6.42578125" style="189" customWidth="1"/>
    <col min="14594" max="14594" width="45" style="189" customWidth="1"/>
    <col min="14595" max="14595" width="4.7109375" style="189" customWidth="1"/>
    <col min="14596" max="14596" width="9.5703125" style="189" customWidth="1"/>
    <col min="14597" max="14597" width="10.28515625" style="189" customWidth="1"/>
    <col min="14598" max="14598" width="13.5703125" style="189" customWidth="1"/>
    <col min="14599" max="14848" width="9.140625" style="189"/>
    <col min="14849" max="14849" width="6.42578125" style="189" customWidth="1"/>
    <col min="14850" max="14850" width="45" style="189" customWidth="1"/>
    <col min="14851" max="14851" width="4.7109375" style="189" customWidth="1"/>
    <col min="14852" max="14852" width="9.5703125" style="189" customWidth="1"/>
    <col min="14853" max="14853" width="10.28515625" style="189" customWidth="1"/>
    <col min="14854" max="14854" width="13.5703125" style="189" customWidth="1"/>
    <col min="14855" max="15104" width="9.140625" style="189"/>
    <col min="15105" max="15105" width="6.42578125" style="189" customWidth="1"/>
    <col min="15106" max="15106" width="45" style="189" customWidth="1"/>
    <col min="15107" max="15107" width="4.7109375" style="189" customWidth="1"/>
    <col min="15108" max="15108" width="9.5703125" style="189" customWidth="1"/>
    <col min="15109" max="15109" width="10.28515625" style="189" customWidth="1"/>
    <col min="15110" max="15110" width="13.5703125" style="189" customWidth="1"/>
    <col min="15111" max="15360" width="9.140625" style="189"/>
    <col min="15361" max="15361" width="6.42578125" style="189" customWidth="1"/>
    <col min="15362" max="15362" width="45" style="189" customWidth="1"/>
    <col min="15363" max="15363" width="4.7109375" style="189" customWidth="1"/>
    <col min="15364" max="15364" width="9.5703125" style="189" customWidth="1"/>
    <col min="15365" max="15365" width="10.28515625" style="189" customWidth="1"/>
    <col min="15366" max="15366" width="13.5703125" style="189" customWidth="1"/>
    <col min="15367" max="15616" width="9.140625" style="189"/>
    <col min="15617" max="15617" width="6.42578125" style="189" customWidth="1"/>
    <col min="15618" max="15618" width="45" style="189" customWidth="1"/>
    <col min="15619" max="15619" width="4.7109375" style="189" customWidth="1"/>
    <col min="15620" max="15620" width="9.5703125" style="189" customWidth="1"/>
    <col min="15621" max="15621" width="10.28515625" style="189" customWidth="1"/>
    <col min="15622" max="15622" width="13.5703125" style="189" customWidth="1"/>
    <col min="15623" max="15872" width="9.140625" style="189"/>
    <col min="15873" max="15873" width="6.42578125" style="189" customWidth="1"/>
    <col min="15874" max="15874" width="45" style="189" customWidth="1"/>
    <col min="15875" max="15875" width="4.7109375" style="189" customWidth="1"/>
    <col min="15876" max="15876" width="9.5703125" style="189" customWidth="1"/>
    <col min="15877" max="15877" width="10.28515625" style="189" customWidth="1"/>
    <col min="15878" max="15878" width="13.5703125" style="189" customWidth="1"/>
    <col min="15879" max="16128" width="9.140625" style="189"/>
    <col min="16129" max="16129" width="6.42578125" style="189" customWidth="1"/>
    <col min="16130" max="16130" width="45" style="189" customWidth="1"/>
    <col min="16131" max="16131" width="4.7109375" style="189" customWidth="1"/>
    <col min="16132" max="16132" width="9.5703125" style="189" customWidth="1"/>
    <col min="16133" max="16133" width="10.28515625" style="189" customWidth="1"/>
    <col min="16134" max="16134" width="13.5703125" style="189" customWidth="1"/>
    <col min="16135" max="16384" width="9.140625" style="189"/>
  </cols>
  <sheetData>
    <row r="1" spans="1:9">
      <c r="A1" s="779" t="s">
        <v>19</v>
      </c>
      <c r="B1" s="780" t="s">
        <v>270</v>
      </c>
      <c r="C1" s="536"/>
      <c r="D1" s="743"/>
      <c r="E1" s="781"/>
      <c r="F1" s="423"/>
    </row>
    <row r="2" spans="1:9">
      <c r="A2" s="779"/>
      <c r="B2" s="780"/>
      <c r="C2" s="536"/>
      <c r="D2" s="743"/>
      <c r="E2" s="781"/>
      <c r="F2" s="423"/>
    </row>
    <row r="3" spans="1:9">
      <c r="A3" s="779"/>
      <c r="B3" s="782" t="s">
        <v>84</v>
      </c>
      <c r="C3" s="536"/>
      <c r="D3" s="743"/>
      <c r="E3" s="781"/>
      <c r="F3" s="423"/>
    </row>
    <row r="4" spans="1:9" ht="102.75" customHeight="1">
      <c r="A4" s="779"/>
      <c r="B4" s="763" t="s">
        <v>590</v>
      </c>
      <c r="C4" s="783"/>
      <c r="D4" s="783"/>
      <c r="E4" s="711"/>
      <c r="F4" s="711"/>
    </row>
    <row r="5" spans="1:9" ht="25.5">
      <c r="A5" s="779"/>
      <c r="B5" s="784" t="s">
        <v>591</v>
      </c>
      <c r="C5" s="785"/>
      <c r="D5" s="785"/>
      <c r="E5" s="786"/>
      <c r="F5" s="786"/>
    </row>
    <row r="6" spans="1:9" ht="25.5">
      <c r="A6" s="779"/>
      <c r="B6" s="763" t="s">
        <v>592</v>
      </c>
      <c r="C6" s="783"/>
      <c r="D6" s="783"/>
      <c r="E6" s="711"/>
      <c r="F6" s="711"/>
      <c r="G6" s="787"/>
      <c r="H6" s="788"/>
      <c r="I6" s="788"/>
    </row>
    <row r="7" spans="1:9" ht="25.5">
      <c r="A7" s="4"/>
      <c r="B7" s="88" t="s">
        <v>87</v>
      </c>
      <c r="C7" s="712"/>
      <c r="D7" s="712"/>
      <c r="E7" s="713"/>
      <c r="F7" s="713"/>
    </row>
    <row r="8" spans="1:9">
      <c r="A8" s="779"/>
      <c r="B8" s="780"/>
      <c r="C8" s="536"/>
      <c r="D8" s="743"/>
      <c r="E8" s="781"/>
      <c r="F8" s="423"/>
    </row>
    <row r="9" spans="1:9" s="313" customFormat="1">
      <c r="A9" s="418" t="s">
        <v>25</v>
      </c>
      <c r="B9" s="419" t="s">
        <v>26</v>
      </c>
      <c r="C9" s="506" t="s">
        <v>11</v>
      </c>
      <c r="D9" s="507" t="s">
        <v>27</v>
      </c>
      <c r="E9" s="420" t="s">
        <v>28</v>
      </c>
      <c r="F9" s="421" t="s">
        <v>29</v>
      </c>
    </row>
    <row r="10" spans="1:9">
      <c r="A10" s="68"/>
      <c r="B10" s="69"/>
      <c r="C10" s="471"/>
      <c r="D10" s="789"/>
      <c r="E10" s="790"/>
      <c r="F10" s="791"/>
      <c r="G10" s="122"/>
    </row>
    <row r="11" spans="1:9" ht="89.25">
      <c r="A11" s="249">
        <f>COUNT(A$5:A9)+1</f>
        <v>1</v>
      </c>
      <c r="B11" s="252" t="s">
        <v>271</v>
      </c>
      <c r="C11" s="637" t="s">
        <v>147</v>
      </c>
      <c r="D11" s="508">
        <v>155</v>
      </c>
      <c r="E11" s="410"/>
      <c r="F11" s="423">
        <f t="shared" ref="F11:F21" si="0">D11*E11</f>
        <v>0</v>
      </c>
    </row>
    <row r="12" spans="1:9">
      <c r="A12" s="249"/>
      <c r="B12" s="313"/>
      <c r="C12" s="536"/>
      <c r="D12" s="508"/>
      <c r="E12" s="410"/>
      <c r="F12" s="423">
        <f t="shared" si="0"/>
        <v>0</v>
      </c>
    </row>
    <row r="13" spans="1:9" ht="89.25">
      <c r="A13" s="249">
        <f>COUNT(A$5:A11)+1</f>
        <v>2</v>
      </c>
      <c r="B13" s="252" t="s">
        <v>272</v>
      </c>
      <c r="C13" s="637" t="s">
        <v>147</v>
      </c>
      <c r="D13" s="508">
        <v>20</v>
      </c>
      <c r="E13" s="410"/>
      <c r="F13" s="423">
        <f t="shared" si="0"/>
        <v>0</v>
      </c>
    </row>
    <row r="14" spans="1:9">
      <c r="A14" s="249"/>
      <c r="B14" s="313"/>
      <c r="C14" s="536"/>
      <c r="D14" s="508"/>
      <c r="E14" s="410"/>
      <c r="F14" s="423">
        <f t="shared" si="0"/>
        <v>0</v>
      </c>
    </row>
    <row r="15" spans="1:9" ht="91.5" customHeight="1">
      <c r="A15" s="249">
        <f>COUNT(A$5:A13)+1</f>
        <v>3</v>
      </c>
      <c r="B15" s="252" t="s">
        <v>273</v>
      </c>
      <c r="C15" s="637" t="s">
        <v>147</v>
      </c>
      <c r="D15" s="508">
        <v>74</v>
      </c>
      <c r="E15" s="410"/>
      <c r="F15" s="423">
        <f t="shared" si="0"/>
        <v>0</v>
      </c>
    </row>
    <row r="16" spans="1:9" ht="12.75" customHeight="1">
      <c r="A16" s="249"/>
      <c r="B16" s="252"/>
      <c r="C16" s="637"/>
      <c r="D16" s="508"/>
      <c r="E16" s="410"/>
      <c r="F16" s="423">
        <f t="shared" si="0"/>
        <v>0</v>
      </c>
    </row>
    <row r="17" spans="1:244" ht="91.5" customHeight="1">
      <c r="A17" s="249">
        <f>COUNT(A$5:A15)+1</f>
        <v>4</v>
      </c>
      <c r="B17" s="252" t="s">
        <v>274</v>
      </c>
      <c r="C17" s="637" t="s">
        <v>147</v>
      </c>
      <c r="D17" s="508">
        <v>22</v>
      </c>
      <c r="E17" s="410"/>
      <c r="F17" s="423">
        <f t="shared" si="0"/>
        <v>0</v>
      </c>
    </row>
    <row r="18" spans="1:244" ht="12.75" customHeight="1">
      <c r="A18" s="249"/>
      <c r="B18" s="252"/>
      <c r="C18" s="637"/>
      <c r="D18" s="508"/>
      <c r="E18" s="410"/>
      <c r="F18" s="423">
        <f t="shared" si="0"/>
        <v>0</v>
      </c>
    </row>
    <row r="19" spans="1:244" ht="91.5" customHeight="1">
      <c r="A19" s="249">
        <f>COUNT(A$5:A17)+1</f>
        <v>5</v>
      </c>
      <c r="B19" s="252" t="s">
        <v>275</v>
      </c>
      <c r="C19" s="637" t="s">
        <v>147</v>
      </c>
      <c r="D19" s="508">
        <v>17</v>
      </c>
      <c r="E19" s="410"/>
      <c r="F19" s="423">
        <f t="shared" si="0"/>
        <v>0</v>
      </c>
    </row>
    <row r="20" spans="1:244" ht="12.75" customHeight="1">
      <c r="A20" s="249"/>
      <c r="B20" s="252"/>
      <c r="C20" s="637"/>
      <c r="D20" s="508"/>
      <c r="E20" s="410"/>
      <c r="F20" s="423">
        <f t="shared" si="0"/>
        <v>0</v>
      </c>
    </row>
    <row r="21" spans="1:244" ht="91.5" customHeight="1">
      <c r="A21" s="249">
        <f>COUNT(A$5:A19)+1</f>
        <v>6</v>
      </c>
      <c r="B21" s="252" t="s">
        <v>276</v>
      </c>
      <c r="C21" s="637" t="s">
        <v>147</v>
      </c>
      <c r="D21" s="508">
        <v>3</v>
      </c>
      <c r="E21" s="410"/>
      <c r="F21" s="423">
        <f t="shared" si="0"/>
        <v>0</v>
      </c>
    </row>
    <row r="22" spans="1:244" s="6" customFormat="1">
      <c r="A22" s="249"/>
      <c r="B22" s="659"/>
      <c r="C22" s="510"/>
      <c r="D22" s="508"/>
      <c r="E22" s="806"/>
      <c r="F22" s="793"/>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244"/>
      <c r="BC22" s="244"/>
      <c r="BD22" s="244"/>
      <c r="BE22" s="244"/>
      <c r="BF22" s="244"/>
      <c r="BG22" s="244"/>
      <c r="BH22" s="244"/>
      <c r="BI22" s="244"/>
      <c r="BJ22" s="244"/>
      <c r="BK22" s="244"/>
      <c r="BL22" s="244"/>
      <c r="BM22" s="244"/>
      <c r="BN22" s="244"/>
      <c r="BO22" s="244"/>
      <c r="BP22" s="244"/>
      <c r="BQ22" s="244"/>
      <c r="BR22" s="244"/>
      <c r="BS22" s="244"/>
      <c r="BT22" s="244"/>
      <c r="BU22" s="244"/>
      <c r="BV22" s="244"/>
      <c r="BW22" s="244"/>
      <c r="BX22" s="244"/>
      <c r="BY22" s="244"/>
      <c r="BZ22" s="244"/>
      <c r="CA22" s="244"/>
      <c r="CB22" s="244"/>
      <c r="CC22" s="244"/>
      <c r="CD22" s="244"/>
      <c r="CE22" s="244"/>
      <c r="CF22" s="244"/>
      <c r="CG22" s="244"/>
      <c r="CH22" s="244"/>
      <c r="CI22" s="244"/>
      <c r="CJ22" s="244"/>
      <c r="CK22" s="244"/>
      <c r="CL22" s="244"/>
      <c r="CM22" s="244"/>
      <c r="CN22" s="244"/>
      <c r="CO22" s="244"/>
      <c r="CP22" s="244"/>
      <c r="CQ22" s="244"/>
      <c r="CR22" s="244"/>
      <c r="CS22" s="244"/>
      <c r="CT22" s="244"/>
      <c r="CU22" s="244"/>
      <c r="CV22" s="244"/>
      <c r="CW22" s="244"/>
      <c r="CX22" s="244"/>
      <c r="CY22" s="244"/>
      <c r="CZ22" s="244"/>
      <c r="DA22" s="244"/>
      <c r="DB22" s="244"/>
      <c r="DC22" s="244"/>
      <c r="DD22" s="244"/>
      <c r="DE22" s="244"/>
      <c r="DF22" s="244"/>
      <c r="DG22" s="244"/>
      <c r="DH22" s="244"/>
      <c r="DI22" s="244"/>
      <c r="DJ22" s="244"/>
      <c r="DK22" s="244"/>
      <c r="DL22" s="244"/>
      <c r="DM22" s="244"/>
      <c r="DN22" s="244"/>
      <c r="DO22" s="244"/>
      <c r="DP22" s="244"/>
      <c r="DQ22" s="244"/>
      <c r="DR22" s="244"/>
      <c r="DS22" s="244"/>
      <c r="DT22" s="244"/>
      <c r="DU22" s="244"/>
      <c r="DV22" s="244"/>
      <c r="DW22" s="244"/>
      <c r="DX22" s="244"/>
      <c r="DY22" s="244"/>
      <c r="DZ22" s="244"/>
      <c r="EA22" s="244"/>
      <c r="EB22" s="244"/>
      <c r="EC22" s="244"/>
      <c r="ED22" s="244"/>
      <c r="EE22" s="244"/>
      <c r="EF22" s="244"/>
      <c r="EG22" s="244"/>
      <c r="EH22" s="244"/>
      <c r="EI22" s="244"/>
      <c r="EJ22" s="244"/>
      <c r="EK22" s="244"/>
      <c r="EL22" s="244"/>
      <c r="EM22" s="244"/>
      <c r="EN22" s="244"/>
      <c r="EO22" s="244"/>
      <c r="EP22" s="244"/>
      <c r="EQ22" s="244"/>
      <c r="ER22" s="244"/>
      <c r="ES22" s="244"/>
      <c r="ET22" s="244"/>
      <c r="EU22" s="244"/>
      <c r="EV22" s="244"/>
      <c r="EW22" s="244"/>
      <c r="EX22" s="244"/>
      <c r="EY22" s="244"/>
      <c r="EZ22" s="244"/>
      <c r="FA22" s="244"/>
      <c r="FB22" s="244"/>
      <c r="FC22" s="244"/>
      <c r="FD22" s="244"/>
      <c r="FE22" s="244"/>
      <c r="FF22" s="244"/>
      <c r="FG22" s="244"/>
      <c r="FH22" s="244"/>
      <c r="FI22" s="244"/>
      <c r="FJ22" s="244"/>
      <c r="FK22" s="244"/>
      <c r="FL22" s="244"/>
      <c r="FM22" s="244"/>
      <c r="FN22" s="244"/>
      <c r="FO22" s="244"/>
      <c r="FP22" s="244"/>
      <c r="FQ22" s="244"/>
      <c r="FR22" s="244"/>
      <c r="FS22" s="244"/>
      <c r="FT22" s="244"/>
      <c r="FU22" s="244"/>
      <c r="FV22" s="244"/>
      <c r="FW22" s="244"/>
      <c r="FX22" s="244"/>
      <c r="FY22" s="244"/>
      <c r="FZ22" s="244"/>
      <c r="GA22" s="244"/>
      <c r="GB22" s="244"/>
      <c r="GC22" s="244"/>
      <c r="GD22" s="244"/>
      <c r="GE22" s="244"/>
      <c r="GF22" s="244"/>
      <c r="GG22" s="244"/>
      <c r="GH22" s="244"/>
      <c r="GI22" s="244"/>
      <c r="GJ22" s="244"/>
      <c r="GK22" s="244"/>
      <c r="GL22" s="244"/>
      <c r="GM22" s="244"/>
      <c r="GN22" s="244"/>
      <c r="GO22" s="244"/>
      <c r="GP22" s="244"/>
      <c r="GQ22" s="244"/>
      <c r="GR22" s="244"/>
      <c r="GS22" s="244"/>
      <c r="GT22" s="244"/>
      <c r="GU22" s="244"/>
      <c r="GV22" s="244"/>
      <c r="GW22" s="244"/>
      <c r="GX22" s="244"/>
      <c r="GY22" s="244"/>
      <c r="GZ22" s="244"/>
      <c r="HA22" s="244"/>
      <c r="HB22" s="244"/>
      <c r="HC22" s="244"/>
      <c r="HD22" s="244"/>
      <c r="HE22" s="244"/>
      <c r="HF22" s="244"/>
      <c r="HG22" s="244"/>
      <c r="HH22" s="244"/>
      <c r="HI22" s="244"/>
      <c r="HJ22" s="244"/>
      <c r="HK22" s="244"/>
      <c r="HL22" s="244"/>
      <c r="HM22" s="244"/>
      <c r="HN22" s="244"/>
      <c r="HO22" s="244"/>
      <c r="HP22" s="244"/>
      <c r="HQ22" s="244"/>
      <c r="HR22" s="244"/>
      <c r="HS22" s="244"/>
      <c r="HT22" s="244"/>
      <c r="HU22" s="244"/>
      <c r="HV22" s="244"/>
      <c r="HW22" s="244"/>
      <c r="HX22" s="244"/>
      <c r="HY22" s="244"/>
      <c r="HZ22" s="244"/>
      <c r="IA22" s="244"/>
      <c r="IB22" s="244"/>
      <c r="IC22" s="244"/>
      <c r="ID22" s="244"/>
      <c r="IE22" s="244"/>
      <c r="IF22" s="244"/>
      <c r="IG22" s="244"/>
      <c r="IH22" s="244"/>
      <c r="II22" s="244"/>
      <c r="IJ22" s="244"/>
    </row>
    <row r="23" spans="1:244" s="552" customFormat="1">
      <c r="A23" s="249">
        <f>COUNT(A$5:A21)+1</f>
        <v>7</v>
      </c>
      <c r="B23" s="251" t="s">
        <v>24</v>
      </c>
      <c r="C23" s="273"/>
      <c r="D23" s="513">
        <v>0.05</v>
      </c>
      <c r="E23" s="253"/>
      <c r="F23" s="396">
        <f>SUM(F11:F21)*D23</f>
        <v>0</v>
      </c>
    </row>
    <row r="24" spans="1:244">
      <c r="A24" s="328"/>
      <c r="B24" s="313"/>
      <c r="C24" s="536"/>
      <c r="D24" s="743"/>
      <c r="F24" s="423"/>
    </row>
    <row r="25" spans="1:244" ht="13.5" thickBot="1">
      <c r="A25" s="794"/>
      <c r="B25" s="78" t="str">
        <f>$B$1&amp;" skupaj:"</f>
        <v>ESTRIHI skupaj:</v>
      </c>
      <c r="C25" s="795"/>
      <c r="D25" s="796"/>
      <c r="E25" s="797"/>
      <c r="F25" s="689">
        <f>SUM(F11:F23)</f>
        <v>0</v>
      </c>
    </row>
    <row r="26" spans="1:244" ht="13.5" thickTop="1">
      <c r="A26" s="798"/>
      <c r="B26" s="313"/>
      <c r="C26" s="799"/>
      <c r="D26" s="800"/>
      <c r="E26" s="801"/>
      <c r="H26" s="802"/>
    </row>
    <row r="27" spans="1:244">
      <c r="A27" s="328"/>
      <c r="B27" s="252"/>
      <c r="C27" s="637"/>
      <c r="D27" s="743"/>
      <c r="F27" s="423"/>
    </row>
    <row r="28" spans="1:244">
      <c r="A28" s="328"/>
      <c r="B28" s="313"/>
      <c r="C28" s="536"/>
      <c r="D28" s="743"/>
      <c r="F28" s="423"/>
    </row>
    <row r="29" spans="1:244">
      <c r="A29" s="328"/>
      <c r="B29" s="313"/>
      <c r="C29" s="536"/>
      <c r="D29" s="743"/>
      <c r="F29" s="423"/>
    </row>
    <row r="30" spans="1:244">
      <c r="A30" s="328"/>
      <c r="B30" s="252"/>
      <c r="C30" s="637"/>
      <c r="D30" s="743"/>
      <c r="F30" s="423"/>
    </row>
    <row r="31" spans="1:244">
      <c r="A31" s="328"/>
      <c r="B31" s="313"/>
      <c r="C31" s="536"/>
      <c r="D31" s="743"/>
      <c r="F31" s="423"/>
    </row>
    <row r="32" spans="1:244">
      <c r="A32" s="328"/>
      <c r="B32" s="252"/>
      <c r="C32" s="637"/>
      <c r="D32" s="743"/>
      <c r="F32" s="423"/>
    </row>
    <row r="33" spans="1:6">
      <c r="A33" s="328"/>
      <c r="B33" s="313"/>
      <c r="C33" s="536"/>
      <c r="D33" s="743"/>
      <c r="F33" s="423"/>
    </row>
    <row r="34" spans="1:6">
      <c r="A34" s="328"/>
      <c r="B34" s="252"/>
      <c r="C34" s="637"/>
      <c r="D34" s="743"/>
      <c r="F34" s="423"/>
    </row>
    <row r="35" spans="1:6">
      <c r="A35" s="328"/>
      <c r="B35" s="252"/>
      <c r="C35" s="637"/>
      <c r="D35" s="743"/>
      <c r="F35" s="423"/>
    </row>
    <row r="36" spans="1:6">
      <c r="A36" s="328"/>
      <c r="B36" s="252"/>
      <c r="C36" s="637"/>
      <c r="D36" s="743"/>
      <c r="F36" s="423"/>
    </row>
    <row r="37" spans="1:6">
      <c r="A37" s="328"/>
      <c r="B37" s="313"/>
      <c r="C37" s="536"/>
      <c r="D37" s="743"/>
      <c r="F37" s="423"/>
    </row>
    <row r="38" spans="1:6">
      <c r="A38" s="328"/>
      <c r="B38" s="252"/>
      <c r="C38" s="637"/>
      <c r="D38" s="743"/>
      <c r="F38" s="423"/>
    </row>
    <row r="39" spans="1:6">
      <c r="A39" s="328"/>
      <c r="B39" s="313"/>
      <c r="C39" s="536"/>
      <c r="D39" s="743"/>
      <c r="F39" s="423"/>
    </row>
    <row r="40" spans="1:6">
      <c r="A40" s="328"/>
      <c r="B40" s="252"/>
      <c r="C40" s="637"/>
      <c r="D40" s="743"/>
      <c r="F40" s="423"/>
    </row>
    <row r="41" spans="1:6">
      <c r="A41" s="328"/>
      <c r="B41" s="313"/>
      <c r="C41" s="536"/>
      <c r="D41" s="743"/>
      <c r="F41" s="423"/>
    </row>
    <row r="42" spans="1:6">
      <c r="A42" s="328"/>
      <c r="B42" s="252"/>
      <c r="C42" s="637"/>
      <c r="D42" s="743"/>
      <c r="F42" s="423"/>
    </row>
    <row r="43" spans="1:6">
      <c r="A43" s="328"/>
      <c r="B43" s="252"/>
      <c r="C43" s="637"/>
      <c r="D43" s="743"/>
      <c r="F43" s="423"/>
    </row>
    <row r="44" spans="1:6">
      <c r="A44" s="328"/>
      <c r="B44" s="252"/>
      <c r="C44" s="637"/>
      <c r="D44" s="743"/>
      <c r="F44" s="423"/>
    </row>
    <row r="45" spans="1:6">
      <c r="A45" s="328"/>
      <c r="B45" s="252"/>
      <c r="C45" s="637"/>
      <c r="D45" s="743"/>
      <c r="F45" s="423"/>
    </row>
    <row r="46" spans="1:6">
      <c r="A46" s="328"/>
      <c r="B46" s="252"/>
      <c r="C46" s="637"/>
      <c r="D46" s="743"/>
      <c r="F46" s="423"/>
    </row>
    <row r="47" spans="1:6">
      <c r="A47" s="328"/>
      <c r="B47" s="313"/>
      <c r="C47" s="536"/>
      <c r="D47" s="743"/>
      <c r="F47" s="423"/>
    </row>
    <row r="48" spans="1:6">
      <c r="A48" s="328"/>
      <c r="B48" s="252"/>
      <c r="C48" s="637"/>
      <c r="D48" s="743"/>
      <c r="F48" s="423"/>
    </row>
    <row r="49" spans="1:6">
      <c r="A49" s="328"/>
      <c r="B49" s="313"/>
      <c r="C49" s="536"/>
      <c r="D49" s="743"/>
      <c r="F49" s="423"/>
    </row>
    <row r="50" spans="1:6">
      <c r="A50" s="328"/>
      <c r="B50" s="252"/>
      <c r="C50" s="637"/>
      <c r="D50" s="743"/>
      <c r="F50" s="423"/>
    </row>
    <row r="51" spans="1:6">
      <c r="A51" s="328"/>
      <c r="B51" s="313"/>
      <c r="C51" s="536"/>
      <c r="D51" s="743"/>
      <c r="F51" s="423"/>
    </row>
    <row r="52" spans="1:6">
      <c r="A52" s="328"/>
      <c r="B52" s="252"/>
      <c r="C52" s="637"/>
      <c r="D52" s="743"/>
      <c r="F52" s="423"/>
    </row>
    <row r="53" spans="1:6">
      <c r="A53" s="328"/>
      <c r="B53" s="252"/>
      <c r="C53" s="637"/>
      <c r="D53" s="743"/>
      <c r="F53" s="423"/>
    </row>
    <row r="54" spans="1:6">
      <c r="A54" s="328"/>
      <c r="B54" s="252"/>
      <c r="C54" s="637"/>
      <c r="D54" s="743"/>
      <c r="F54" s="423"/>
    </row>
    <row r="55" spans="1:6">
      <c r="A55" s="328"/>
      <c r="B55" s="313"/>
      <c r="C55" s="536"/>
      <c r="D55" s="743"/>
      <c r="F55" s="423"/>
    </row>
    <row r="56" spans="1:6">
      <c r="A56" s="328"/>
      <c r="B56" s="252"/>
      <c r="C56" s="637"/>
      <c r="D56" s="743"/>
      <c r="F56" s="423"/>
    </row>
    <row r="57" spans="1:6">
      <c r="A57" s="328"/>
      <c r="B57" s="313"/>
      <c r="C57" s="536"/>
      <c r="D57" s="743"/>
      <c r="F57" s="423"/>
    </row>
    <row r="58" spans="1:6">
      <c r="A58" s="328"/>
      <c r="B58" s="252"/>
      <c r="C58" s="637"/>
      <c r="D58" s="743"/>
      <c r="F58" s="423"/>
    </row>
    <row r="59" spans="1:6">
      <c r="A59" s="328"/>
      <c r="B59" s="252"/>
      <c r="C59" s="637"/>
      <c r="D59" s="743"/>
      <c r="F59" s="423"/>
    </row>
    <row r="60" spans="1:6">
      <c r="A60" s="328"/>
      <c r="B60" s="252"/>
      <c r="C60" s="637"/>
      <c r="D60" s="743"/>
      <c r="F60" s="423"/>
    </row>
    <row r="61" spans="1:6">
      <c r="A61" s="328"/>
      <c r="B61" s="313"/>
      <c r="C61" s="536"/>
      <c r="D61" s="743"/>
      <c r="E61" s="801"/>
      <c r="F61" s="423"/>
    </row>
    <row r="62" spans="1:6">
      <c r="A62" s="328"/>
      <c r="B62" s="252"/>
      <c r="C62" s="637"/>
      <c r="D62" s="743"/>
      <c r="F62" s="423"/>
    </row>
    <row r="63" spans="1:6">
      <c r="A63" s="328"/>
      <c r="B63" s="313"/>
      <c r="C63" s="536"/>
      <c r="D63" s="743"/>
      <c r="E63" s="801"/>
      <c r="F63" s="423"/>
    </row>
    <row r="64" spans="1:6">
      <c r="A64" s="328"/>
      <c r="B64" s="252"/>
      <c r="C64" s="637"/>
      <c r="D64" s="743"/>
      <c r="F64" s="423"/>
    </row>
    <row r="94" spans="1:2">
      <c r="A94" s="773"/>
      <c r="B94" s="803"/>
    </row>
  </sheetData>
  <sheetProtection algorithmName="SHA-512" hashValue="wBXjNedbpVl3J1fZR0P6wu30Z4GHtmuntpfb9hPkpKtdg++0enHhPiv2x9jGYJCB1ZF8LHSzVtJ2Ab6UJL811A==" saltValue="Gm7Csbe5INK+012cgXWQ+g==" spinCount="100000" sheet="1" objects="1" scenarios="1" selectLockedCells="1"/>
  <protectedRanges>
    <protectedRange sqref="G78:G82" name="Range2_1_1_1"/>
    <protectedRange sqref="E78:E82" name="Range1_1_1_1"/>
  </protectedRanges>
  <pageMargins left="0.78740157480314965" right="0.59055118110236227" top="0.86614173228346458" bottom="0.86614173228346458" header="0.31496062992125984" footer="0.39370078740157483"/>
  <pageSetup paperSize="9" orientation="portrait" horizontalDpi="300"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V94"/>
  <sheetViews>
    <sheetView showZeros="0" view="pageBreakPreview" topLeftCell="A13" zoomScaleNormal="100" zoomScaleSheetLayoutView="100" workbookViewId="0">
      <selection activeCell="E34" sqref="E34"/>
    </sheetView>
  </sheetViews>
  <sheetFormatPr defaultRowHeight="12.75"/>
  <cols>
    <col min="1" max="1" width="6.42578125" style="775" customWidth="1"/>
    <col min="2" max="2" width="43.85546875" style="776" customWidth="1"/>
    <col min="3" max="3" width="4.7109375" style="563" customWidth="1"/>
    <col min="4" max="4" width="9.5703125" style="504" customWidth="1"/>
    <col min="5" max="5" width="10.85546875" style="120" customWidth="1"/>
    <col min="6" max="6" width="13.5703125" style="120" customWidth="1"/>
    <col min="7" max="16384" width="9.140625" style="1"/>
  </cols>
  <sheetData>
    <row r="1" spans="1:256" s="285" customFormat="1" ht="13.5" customHeight="1">
      <c r="A1" s="277" t="s">
        <v>10</v>
      </c>
      <c r="B1" s="278" t="s">
        <v>277</v>
      </c>
      <c r="C1" s="280"/>
      <c r="D1" s="535"/>
      <c r="E1" s="397"/>
      <c r="F1" s="280"/>
      <c r="G1" s="281"/>
      <c r="H1" s="282"/>
      <c r="I1" s="283"/>
      <c r="J1" s="284"/>
      <c r="K1" s="284"/>
    </row>
    <row r="2" spans="1:256" s="285" customFormat="1">
      <c r="A2" s="277"/>
      <c r="B2" s="278"/>
      <c r="C2" s="280"/>
      <c r="D2" s="535"/>
      <c r="E2" s="397"/>
      <c r="F2" s="280"/>
      <c r="G2" s="281"/>
      <c r="H2" s="282"/>
      <c r="I2" s="283"/>
      <c r="J2" s="284"/>
      <c r="K2" s="284"/>
    </row>
    <row r="3" spans="1:256" s="811" customFormat="1">
      <c r="A3" s="807"/>
      <c r="B3" s="808" t="s">
        <v>15</v>
      </c>
      <c r="C3" s="809"/>
      <c r="D3" s="810"/>
      <c r="E3" s="723"/>
      <c r="F3" s="723"/>
    </row>
    <row r="4" spans="1:256" s="811" customFormat="1">
      <c r="A4" s="812"/>
      <c r="B4" s="813" t="s">
        <v>405</v>
      </c>
      <c r="C4" s="814"/>
      <c r="D4" s="814"/>
      <c r="E4" s="815"/>
      <c r="F4" s="815"/>
      <c r="G4" s="816"/>
    </row>
    <row r="5" spans="1:256" s="285" customFormat="1">
      <c r="A5" s="817"/>
      <c r="B5" s="818" t="s">
        <v>294</v>
      </c>
      <c r="C5" s="819"/>
      <c r="D5" s="819"/>
      <c r="E5" s="820"/>
      <c r="F5" s="820"/>
      <c r="G5" s="821"/>
      <c r="H5" s="821"/>
      <c r="I5" s="821"/>
      <c r="J5" s="821"/>
      <c r="K5" s="821"/>
      <c r="L5" s="821"/>
      <c r="M5" s="821"/>
      <c r="N5" s="821"/>
      <c r="O5" s="821"/>
      <c r="P5" s="821"/>
      <c r="Q5" s="821"/>
      <c r="R5" s="821"/>
      <c r="S5" s="821"/>
      <c r="T5" s="821"/>
      <c r="U5" s="821"/>
      <c r="V5" s="821"/>
      <c r="W5" s="821"/>
      <c r="X5" s="821"/>
      <c r="Y5" s="821"/>
      <c r="Z5" s="821"/>
      <c r="AA5" s="821"/>
      <c r="AB5" s="821"/>
      <c r="AC5" s="821"/>
      <c r="AD5" s="821"/>
      <c r="AE5" s="821"/>
      <c r="AF5" s="821"/>
      <c r="AG5" s="821"/>
      <c r="AH5" s="821"/>
      <c r="AI5" s="821"/>
      <c r="AJ5" s="821"/>
      <c r="AK5" s="821"/>
      <c r="AL5" s="821"/>
      <c r="AM5" s="821"/>
      <c r="AN5" s="821"/>
      <c r="AO5" s="821"/>
      <c r="AP5" s="821"/>
      <c r="AQ5" s="821"/>
      <c r="AR5" s="821"/>
      <c r="AS5" s="821"/>
      <c r="AT5" s="821"/>
      <c r="AU5" s="821"/>
      <c r="AV5" s="821"/>
      <c r="AW5" s="821"/>
      <c r="AX5" s="821"/>
      <c r="AY5" s="821"/>
      <c r="AZ5" s="821"/>
      <c r="BA5" s="821"/>
      <c r="BB5" s="821"/>
      <c r="BC5" s="821"/>
      <c r="BD5" s="821"/>
      <c r="BE5" s="821"/>
      <c r="BF5" s="821"/>
      <c r="BG5" s="821"/>
      <c r="BH5" s="821"/>
      <c r="BI5" s="821"/>
      <c r="BJ5" s="821"/>
      <c r="BK5" s="821"/>
      <c r="BL5" s="821"/>
      <c r="BM5" s="821"/>
      <c r="BN5" s="821"/>
      <c r="BO5" s="821"/>
      <c r="BP5" s="821"/>
      <c r="BQ5" s="821"/>
      <c r="BR5" s="821"/>
      <c r="BS5" s="821"/>
      <c r="BT5" s="821"/>
      <c r="BU5" s="821"/>
      <c r="BV5" s="821"/>
      <c r="BW5" s="821"/>
      <c r="BX5" s="821"/>
      <c r="BY5" s="821"/>
      <c r="BZ5" s="821"/>
      <c r="CA5" s="821"/>
      <c r="CB5" s="821"/>
      <c r="CC5" s="821"/>
      <c r="CD5" s="821"/>
      <c r="CE5" s="821"/>
      <c r="CF5" s="821"/>
      <c r="CG5" s="821"/>
      <c r="CH5" s="821"/>
      <c r="CI5" s="821"/>
      <c r="CJ5" s="821"/>
      <c r="CK5" s="821"/>
      <c r="CL5" s="821"/>
      <c r="CM5" s="821"/>
      <c r="CN5" s="821"/>
      <c r="CO5" s="821"/>
      <c r="CP5" s="821"/>
      <c r="CQ5" s="821"/>
      <c r="CR5" s="821"/>
      <c r="CS5" s="821"/>
      <c r="CT5" s="821"/>
      <c r="CU5" s="821"/>
      <c r="CV5" s="821"/>
      <c r="CW5" s="821"/>
      <c r="CX5" s="821"/>
      <c r="CY5" s="821"/>
      <c r="CZ5" s="821"/>
      <c r="DA5" s="821"/>
      <c r="DB5" s="821"/>
      <c r="DC5" s="821"/>
      <c r="DD5" s="821"/>
      <c r="DE5" s="821"/>
      <c r="DF5" s="821"/>
      <c r="DG5" s="821"/>
      <c r="DH5" s="821"/>
      <c r="DI5" s="821"/>
      <c r="DJ5" s="821"/>
      <c r="DK5" s="821"/>
      <c r="DL5" s="821"/>
      <c r="DM5" s="821"/>
      <c r="DN5" s="821"/>
      <c r="DO5" s="821"/>
      <c r="DP5" s="821"/>
      <c r="DQ5" s="821"/>
      <c r="DR5" s="821"/>
      <c r="DS5" s="821"/>
      <c r="DT5" s="821"/>
      <c r="DU5" s="821"/>
      <c r="DV5" s="821"/>
      <c r="DW5" s="821"/>
      <c r="DX5" s="821"/>
      <c r="DY5" s="821"/>
      <c r="DZ5" s="821"/>
      <c r="EA5" s="821"/>
      <c r="EB5" s="821"/>
      <c r="EC5" s="821"/>
      <c r="ED5" s="821"/>
      <c r="EE5" s="821"/>
      <c r="EF5" s="821"/>
      <c r="EG5" s="821"/>
      <c r="EH5" s="821"/>
      <c r="EI5" s="821"/>
      <c r="EJ5" s="821"/>
      <c r="EK5" s="821"/>
      <c r="EL5" s="821"/>
      <c r="EM5" s="821"/>
      <c r="EN5" s="821"/>
      <c r="EO5" s="821"/>
      <c r="EP5" s="821"/>
      <c r="EQ5" s="821"/>
      <c r="ER5" s="821"/>
      <c r="ES5" s="821"/>
      <c r="ET5" s="821"/>
      <c r="EU5" s="821"/>
      <c r="EV5" s="821"/>
      <c r="EW5" s="821"/>
      <c r="EX5" s="821"/>
      <c r="EY5" s="821"/>
      <c r="EZ5" s="821"/>
      <c r="FA5" s="821"/>
      <c r="FB5" s="821"/>
      <c r="FC5" s="821"/>
      <c r="FD5" s="821"/>
      <c r="FE5" s="821"/>
      <c r="FF5" s="821"/>
      <c r="FG5" s="821"/>
      <c r="FH5" s="821"/>
      <c r="FI5" s="821"/>
      <c r="FJ5" s="821"/>
      <c r="FK5" s="821"/>
      <c r="FL5" s="821"/>
      <c r="FM5" s="821"/>
      <c r="FN5" s="821"/>
      <c r="FO5" s="821"/>
      <c r="FP5" s="821"/>
      <c r="FQ5" s="821"/>
      <c r="FR5" s="821"/>
      <c r="FS5" s="821"/>
      <c r="FT5" s="821"/>
      <c r="FU5" s="821"/>
      <c r="FV5" s="821"/>
      <c r="FW5" s="821"/>
      <c r="FX5" s="821"/>
      <c r="FY5" s="821"/>
      <c r="FZ5" s="821"/>
      <c r="GA5" s="821"/>
      <c r="GB5" s="821"/>
      <c r="GC5" s="821"/>
      <c r="GD5" s="821"/>
      <c r="GE5" s="821"/>
      <c r="GF5" s="821"/>
      <c r="GG5" s="821"/>
      <c r="GH5" s="821"/>
      <c r="GI5" s="821"/>
      <c r="GJ5" s="821"/>
      <c r="GK5" s="821"/>
      <c r="GL5" s="821"/>
      <c r="GM5" s="821"/>
      <c r="GN5" s="821"/>
      <c r="GO5" s="821"/>
      <c r="GP5" s="821"/>
      <c r="GQ5" s="821"/>
      <c r="GR5" s="821"/>
      <c r="GS5" s="821"/>
      <c r="GT5" s="821"/>
      <c r="GU5" s="821"/>
      <c r="GV5" s="821"/>
      <c r="GW5" s="821"/>
      <c r="GX5" s="821"/>
      <c r="GY5" s="821"/>
      <c r="GZ5" s="821"/>
      <c r="HA5" s="821"/>
      <c r="HB5" s="821"/>
      <c r="HC5" s="821"/>
      <c r="HD5" s="821"/>
      <c r="HE5" s="821"/>
      <c r="HF5" s="821"/>
      <c r="HG5" s="821"/>
      <c r="HH5" s="821"/>
      <c r="HI5" s="821"/>
      <c r="HJ5" s="821"/>
      <c r="HK5" s="821"/>
      <c r="HL5" s="821"/>
      <c r="HM5" s="821"/>
      <c r="HN5" s="821"/>
      <c r="HO5" s="821"/>
      <c r="HP5" s="821"/>
      <c r="HQ5" s="821"/>
      <c r="HR5" s="821"/>
      <c r="HS5" s="821"/>
      <c r="HT5" s="821"/>
      <c r="HU5" s="821"/>
      <c r="HV5" s="821"/>
      <c r="HW5" s="821"/>
      <c r="HX5" s="821"/>
      <c r="HY5" s="821"/>
      <c r="HZ5" s="821"/>
      <c r="IA5" s="821"/>
      <c r="IB5" s="821"/>
      <c r="IC5" s="821"/>
      <c r="ID5" s="821"/>
      <c r="IE5" s="821"/>
      <c r="IF5" s="821"/>
      <c r="IG5" s="821"/>
      <c r="IH5" s="821"/>
      <c r="II5" s="821"/>
      <c r="IJ5" s="821"/>
      <c r="IK5" s="821"/>
      <c r="IL5" s="821"/>
      <c r="IM5" s="821"/>
      <c r="IN5" s="821"/>
      <c r="IO5" s="821"/>
      <c r="IP5" s="821"/>
      <c r="IQ5" s="821"/>
      <c r="IR5" s="821"/>
      <c r="IS5" s="821"/>
      <c r="IT5" s="821"/>
      <c r="IU5" s="821"/>
      <c r="IV5" s="821"/>
    </row>
    <row r="6" spans="1:256" s="811" customFormat="1" ht="25.5">
      <c r="A6" s="822"/>
      <c r="B6" s="823" t="s">
        <v>593</v>
      </c>
      <c r="C6" s="824"/>
      <c r="D6" s="824"/>
      <c r="E6" s="825"/>
      <c r="F6" s="825"/>
      <c r="G6" s="826"/>
      <c r="H6" s="827"/>
      <c r="I6" s="827"/>
    </row>
    <row r="7" spans="1:256" s="285" customFormat="1" ht="15">
      <c r="A7" s="4"/>
      <c r="B7" s="286"/>
      <c r="C7" s="280"/>
      <c r="D7" s="535"/>
      <c r="E7" s="397"/>
      <c r="F7" s="280"/>
      <c r="G7" s="281"/>
      <c r="H7" s="282"/>
      <c r="I7" s="283"/>
      <c r="J7" s="284"/>
      <c r="K7" s="284"/>
    </row>
    <row r="8" spans="1:256" s="6" customFormat="1">
      <c r="A8" s="418" t="s">
        <v>25</v>
      </c>
      <c r="B8" s="419" t="s">
        <v>26</v>
      </c>
      <c r="C8" s="506" t="s">
        <v>11</v>
      </c>
      <c r="D8" s="507" t="s">
        <v>27</v>
      </c>
      <c r="E8" s="420" t="s">
        <v>28</v>
      </c>
      <c r="F8" s="421" t="s">
        <v>29</v>
      </c>
      <c r="G8" s="142"/>
    </row>
    <row r="9" spans="1:256">
      <c r="A9" s="769"/>
      <c r="B9" s="828"/>
      <c r="C9" s="508"/>
      <c r="D9" s="508"/>
      <c r="E9" s="638"/>
      <c r="F9" s="638"/>
    </row>
    <row r="10" spans="1:256" s="833" customFormat="1" ht="38.25">
      <c r="A10" s="575">
        <f>COUNT($A$9:A9)+1</f>
        <v>1</v>
      </c>
      <c r="B10" s="829" t="s">
        <v>278</v>
      </c>
      <c r="C10" s="830" t="s">
        <v>147</v>
      </c>
      <c r="D10" s="831">
        <v>91</v>
      </c>
      <c r="E10" s="858"/>
      <c r="F10" s="832">
        <f t="shared" ref="F10:F32" si="0">D10*E10</f>
        <v>0</v>
      </c>
      <c r="G10" s="831"/>
    </row>
    <row r="11" spans="1:256" s="833" customFormat="1">
      <c r="A11" s="575"/>
      <c r="B11" s="829"/>
      <c r="C11" s="830"/>
      <c r="D11" s="831"/>
      <c r="E11" s="858"/>
      <c r="F11" s="832">
        <f t="shared" si="0"/>
        <v>0</v>
      </c>
      <c r="G11" s="831"/>
    </row>
    <row r="12" spans="1:256" s="189" customFormat="1" ht="51">
      <c r="A12" s="575">
        <f>COUNT($A$9:A11)+1</f>
        <v>2</v>
      </c>
      <c r="B12" s="428" t="s">
        <v>279</v>
      </c>
      <c r="C12" s="491" t="s">
        <v>280</v>
      </c>
      <c r="D12" s="727">
        <v>38</v>
      </c>
      <c r="E12" s="859"/>
      <c r="F12" s="832">
        <f t="shared" si="0"/>
        <v>0</v>
      </c>
    </row>
    <row r="13" spans="1:256">
      <c r="A13" s="575"/>
      <c r="B13" s="835"/>
      <c r="C13" s="491"/>
      <c r="D13" s="727"/>
      <c r="E13" s="859"/>
      <c r="F13" s="832">
        <f t="shared" si="0"/>
        <v>0</v>
      </c>
    </row>
    <row r="14" spans="1:256" ht="38.25">
      <c r="A14" s="575">
        <f>COUNT($A$9:A13)+1</f>
        <v>3</v>
      </c>
      <c r="B14" s="829" t="s">
        <v>281</v>
      </c>
      <c r="C14" s="830" t="s">
        <v>147</v>
      </c>
      <c r="D14" s="831">
        <v>65</v>
      </c>
      <c r="E14" s="858"/>
      <c r="F14" s="832">
        <f t="shared" si="0"/>
        <v>0</v>
      </c>
    </row>
    <row r="15" spans="1:256">
      <c r="A15" s="575"/>
      <c r="B15" s="836"/>
      <c r="C15" s="491"/>
      <c r="D15" s="837"/>
      <c r="E15" s="405"/>
      <c r="F15" s="832">
        <f t="shared" si="0"/>
        <v>0</v>
      </c>
    </row>
    <row r="16" spans="1:256" s="841" customFormat="1" ht="51.75" customHeight="1">
      <c r="A16" s="575">
        <f>COUNT($A$9:A15)+1</f>
        <v>4</v>
      </c>
      <c r="B16" s="838" t="s">
        <v>282</v>
      </c>
      <c r="C16" s="839"/>
      <c r="D16" s="840"/>
      <c r="E16" s="860"/>
      <c r="F16" s="832">
        <f t="shared" si="0"/>
        <v>0</v>
      </c>
    </row>
    <row r="17" spans="1:8" s="841" customFormat="1" ht="12.75" customHeight="1">
      <c r="A17" s="575"/>
      <c r="B17" s="842" t="s">
        <v>283</v>
      </c>
      <c r="C17" s="839" t="s">
        <v>147</v>
      </c>
      <c r="D17" s="840">
        <v>5.5</v>
      </c>
      <c r="E17" s="860"/>
      <c r="F17" s="832">
        <f t="shared" si="0"/>
        <v>0</v>
      </c>
    </row>
    <row r="18" spans="1:8" s="841" customFormat="1" ht="25.5">
      <c r="A18" s="575"/>
      <c r="B18" s="843" t="s">
        <v>284</v>
      </c>
      <c r="C18" s="839" t="s">
        <v>139</v>
      </c>
      <c r="D18" s="840">
        <v>33</v>
      </c>
      <c r="E18" s="860"/>
      <c r="F18" s="832">
        <f t="shared" si="0"/>
        <v>0</v>
      </c>
    </row>
    <row r="19" spans="1:8" s="841" customFormat="1" ht="14.25">
      <c r="A19" s="575"/>
      <c r="B19" s="842" t="s">
        <v>285</v>
      </c>
      <c r="C19" s="839" t="s">
        <v>139</v>
      </c>
      <c r="D19" s="840">
        <v>33</v>
      </c>
      <c r="E19" s="860"/>
      <c r="F19" s="832">
        <f t="shared" si="0"/>
        <v>0</v>
      </c>
    </row>
    <row r="20" spans="1:8" s="841" customFormat="1" ht="14.25">
      <c r="A20" s="575"/>
      <c r="B20" s="843" t="s">
        <v>286</v>
      </c>
      <c r="C20" s="844" t="s">
        <v>280</v>
      </c>
      <c r="D20" s="831">
        <v>6</v>
      </c>
      <c r="E20" s="859"/>
      <c r="F20" s="832">
        <f t="shared" si="0"/>
        <v>0</v>
      </c>
    </row>
    <row r="21" spans="1:8" s="845" customFormat="1" ht="54.75" customHeight="1">
      <c r="A21" s="575"/>
      <c r="B21" s="843" t="s">
        <v>287</v>
      </c>
      <c r="C21" s="844" t="s">
        <v>280</v>
      </c>
      <c r="D21" s="831">
        <v>19</v>
      </c>
      <c r="E21" s="859"/>
      <c r="F21" s="832">
        <f t="shared" si="0"/>
        <v>0</v>
      </c>
    </row>
    <row r="22" spans="1:8" s="845" customFormat="1" ht="12.75" customHeight="1">
      <c r="A22" s="575"/>
      <c r="B22" s="843"/>
      <c r="C22" s="844"/>
      <c r="D22" s="831"/>
      <c r="E22" s="859"/>
      <c r="F22" s="832">
        <f t="shared" si="0"/>
        <v>0</v>
      </c>
    </row>
    <row r="23" spans="1:8" s="833" customFormat="1" ht="25.5">
      <c r="A23" s="575">
        <f>COUNT($A$9:A22)+1</f>
        <v>5</v>
      </c>
      <c r="B23" s="751" t="s">
        <v>288</v>
      </c>
      <c r="C23" s="491" t="s">
        <v>139</v>
      </c>
      <c r="D23" s="489">
        <v>3</v>
      </c>
      <c r="E23" s="861"/>
      <c r="F23" s="832">
        <f t="shared" si="0"/>
        <v>0</v>
      </c>
      <c r="G23" s="831"/>
    </row>
    <row r="24" spans="1:8" s="833" customFormat="1">
      <c r="A24" s="575"/>
      <c r="B24" s="829"/>
      <c r="C24" s="830"/>
      <c r="D24" s="831"/>
      <c r="E24" s="858"/>
      <c r="F24" s="832">
        <f t="shared" si="0"/>
        <v>0</v>
      </c>
      <c r="G24" s="831"/>
    </row>
    <row r="25" spans="1:8" s="833" customFormat="1" ht="25.5">
      <c r="A25" s="575">
        <f>COUNT($A$9:A24)+1</f>
        <v>6</v>
      </c>
      <c r="B25" s="846" t="s">
        <v>289</v>
      </c>
      <c r="C25" s="847" t="s">
        <v>139</v>
      </c>
      <c r="D25" s="831">
        <v>60</v>
      </c>
      <c r="E25" s="858"/>
      <c r="F25" s="832">
        <f t="shared" si="0"/>
        <v>0</v>
      </c>
      <c r="G25" s="848"/>
    </row>
    <row r="26" spans="1:8" s="841" customFormat="1">
      <c r="A26" s="575"/>
      <c r="B26" s="849"/>
      <c r="C26" s="847"/>
      <c r="D26" s="831"/>
      <c r="E26" s="858"/>
      <c r="F26" s="832">
        <f t="shared" si="0"/>
        <v>0</v>
      </c>
      <c r="G26" s="845"/>
    </row>
    <row r="27" spans="1:8" s="841" customFormat="1">
      <c r="A27" s="575">
        <f>COUNT($A$9:A26)+1</f>
        <v>7</v>
      </c>
      <c r="B27" s="846" t="s">
        <v>290</v>
      </c>
      <c r="C27" s="847" t="s">
        <v>102</v>
      </c>
      <c r="D27" s="831">
        <v>3</v>
      </c>
      <c r="E27" s="858"/>
      <c r="F27" s="832">
        <f t="shared" si="0"/>
        <v>0</v>
      </c>
      <c r="G27" s="845"/>
    </row>
    <row r="28" spans="1:8" s="841" customFormat="1">
      <c r="A28" s="575"/>
      <c r="B28" s="849"/>
      <c r="C28" s="847"/>
      <c r="D28" s="831"/>
      <c r="E28" s="858"/>
      <c r="F28" s="832">
        <f t="shared" si="0"/>
        <v>0</v>
      </c>
      <c r="G28" s="845"/>
    </row>
    <row r="29" spans="1:8" s="833" customFormat="1" ht="14.25">
      <c r="A29" s="575">
        <f>COUNT($A$9:A28)+1</f>
        <v>8</v>
      </c>
      <c r="B29" s="849" t="s">
        <v>291</v>
      </c>
      <c r="C29" s="847" t="s">
        <v>139</v>
      </c>
      <c r="D29" s="831">
        <v>15</v>
      </c>
      <c r="E29" s="858"/>
      <c r="F29" s="832">
        <f t="shared" si="0"/>
        <v>0</v>
      </c>
      <c r="G29" s="850"/>
    </row>
    <row r="30" spans="1:8" s="833" customFormat="1">
      <c r="A30" s="575"/>
      <c r="B30" s="849"/>
      <c r="C30" s="847"/>
      <c r="D30" s="831"/>
      <c r="E30" s="858"/>
      <c r="F30" s="832">
        <f t="shared" si="0"/>
        <v>0</v>
      </c>
      <c r="G30" s="848"/>
    </row>
    <row r="31" spans="1:8" s="189" customFormat="1" ht="25.5">
      <c r="A31" s="575">
        <f>COUNT($A$9:A30)+1</f>
        <v>9</v>
      </c>
      <c r="B31" s="680" t="s">
        <v>292</v>
      </c>
      <c r="C31" s="637"/>
      <c r="D31" s="508"/>
      <c r="E31" s="399"/>
      <c r="F31" s="832">
        <f t="shared" si="0"/>
        <v>0</v>
      </c>
      <c r="H31" s="851"/>
    </row>
    <row r="32" spans="1:8" s="189" customFormat="1">
      <c r="A32" s="575"/>
      <c r="B32" s="739" t="s">
        <v>293</v>
      </c>
      <c r="C32" s="637" t="s">
        <v>102</v>
      </c>
      <c r="D32" s="508">
        <v>3</v>
      </c>
      <c r="E32" s="399"/>
      <c r="F32" s="832">
        <f t="shared" si="0"/>
        <v>0</v>
      </c>
    </row>
    <row r="33" spans="1:244" s="6" customFormat="1">
      <c r="A33" s="575"/>
      <c r="B33" s="659"/>
      <c r="C33" s="510"/>
      <c r="D33" s="508"/>
      <c r="E33" s="806"/>
      <c r="F33" s="793"/>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c r="BR33" s="244"/>
      <c r="BS33" s="244"/>
      <c r="BT33" s="244"/>
      <c r="BU33" s="244"/>
      <c r="BV33" s="244"/>
      <c r="BW33" s="244"/>
      <c r="BX33" s="244"/>
      <c r="BY33" s="244"/>
      <c r="BZ33" s="244"/>
      <c r="CA33" s="244"/>
      <c r="CB33" s="244"/>
      <c r="CC33" s="244"/>
      <c r="CD33" s="244"/>
      <c r="CE33" s="244"/>
      <c r="CF33" s="244"/>
      <c r="CG33" s="244"/>
      <c r="CH33" s="244"/>
      <c r="CI33" s="244"/>
      <c r="CJ33" s="244"/>
      <c r="CK33" s="244"/>
      <c r="CL33" s="244"/>
      <c r="CM33" s="244"/>
      <c r="CN33" s="244"/>
      <c r="CO33" s="244"/>
      <c r="CP33" s="244"/>
      <c r="CQ33" s="244"/>
      <c r="CR33" s="244"/>
      <c r="CS33" s="244"/>
      <c r="CT33" s="244"/>
      <c r="CU33" s="244"/>
      <c r="CV33" s="244"/>
      <c r="CW33" s="244"/>
      <c r="CX33" s="244"/>
      <c r="CY33" s="244"/>
      <c r="CZ33" s="244"/>
      <c r="DA33" s="244"/>
      <c r="DB33" s="244"/>
      <c r="DC33" s="244"/>
      <c r="DD33" s="244"/>
      <c r="DE33" s="244"/>
      <c r="DF33" s="244"/>
      <c r="DG33" s="244"/>
      <c r="DH33" s="244"/>
      <c r="DI33" s="244"/>
      <c r="DJ33" s="244"/>
      <c r="DK33" s="244"/>
      <c r="DL33" s="244"/>
      <c r="DM33" s="244"/>
      <c r="DN33" s="244"/>
      <c r="DO33" s="244"/>
      <c r="DP33" s="244"/>
      <c r="DQ33" s="244"/>
      <c r="DR33" s="244"/>
      <c r="DS33" s="244"/>
      <c r="DT33" s="244"/>
      <c r="DU33" s="244"/>
      <c r="DV33" s="244"/>
      <c r="DW33" s="244"/>
      <c r="DX33" s="244"/>
      <c r="DY33" s="244"/>
      <c r="DZ33" s="244"/>
      <c r="EA33" s="244"/>
      <c r="EB33" s="244"/>
      <c r="EC33" s="244"/>
      <c r="ED33" s="244"/>
      <c r="EE33" s="244"/>
      <c r="EF33" s="244"/>
      <c r="EG33" s="244"/>
      <c r="EH33" s="244"/>
      <c r="EI33" s="244"/>
      <c r="EJ33" s="244"/>
      <c r="EK33" s="244"/>
      <c r="EL33" s="244"/>
      <c r="EM33" s="244"/>
      <c r="EN33" s="244"/>
      <c r="EO33" s="244"/>
      <c r="EP33" s="244"/>
      <c r="EQ33" s="244"/>
      <c r="ER33" s="244"/>
      <c r="ES33" s="244"/>
      <c r="ET33" s="244"/>
      <c r="EU33" s="244"/>
      <c r="EV33" s="244"/>
      <c r="EW33" s="244"/>
      <c r="EX33" s="244"/>
      <c r="EY33" s="244"/>
      <c r="EZ33" s="244"/>
      <c r="FA33" s="244"/>
      <c r="FB33" s="244"/>
      <c r="FC33" s="244"/>
      <c r="FD33" s="244"/>
      <c r="FE33" s="244"/>
      <c r="FF33" s="244"/>
      <c r="FG33" s="244"/>
      <c r="FH33" s="244"/>
      <c r="FI33" s="244"/>
      <c r="FJ33" s="244"/>
      <c r="FK33" s="244"/>
      <c r="FL33" s="244"/>
      <c r="FM33" s="244"/>
      <c r="FN33" s="244"/>
      <c r="FO33" s="244"/>
      <c r="FP33" s="244"/>
      <c r="FQ33" s="244"/>
      <c r="FR33" s="244"/>
      <c r="FS33" s="244"/>
      <c r="FT33" s="244"/>
      <c r="FU33" s="244"/>
      <c r="FV33" s="244"/>
      <c r="FW33" s="244"/>
      <c r="FX33" s="244"/>
      <c r="FY33" s="244"/>
      <c r="FZ33" s="244"/>
      <c r="GA33" s="244"/>
      <c r="GB33" s="244"/>
      <c r="GC33" s="244"/>
      <c r="GD33" s="244"/>
      <c r="GE33" s="244"/>
      <c r="GF33" s="244"/>
      <c r="GG33" s="244"/>
      <c r="GH33" s="244"/>
      <c r="GI33" s="244"/>
      <c r="GJ33" s="244"/>
      <c r="GK33" s="244"/>
      <c r="GL33" s="244"/>
      <c r="GM33" s="244"/>
      <c r="GN33" s="244"/>
      <c r="GO33" s="244"/>
      <c r="GP33" s="244"/>
      <c r="GQ33" s="244"/>
      <c r="GR33" s="244"/>
      <c r="GS33" s="244"/>
      <c r="GT33" s="244"/>
      <c r="GU33" s="244"/>
      <c r="GV33" s="244"/>
      <c r="GW33" s="244"/>
      <c r="GX33" s="244"/>
      <c r="GY33" s="244"/>
      <c r="GZ33" s="244"/>
      <c r="HA33" s="244"/>
      <c r="HB33" s="244"/>
      <c r="HC33" s="244"/>
      <c r="HD33" s="244"/>
      <c r="HE33" s="244"/>
      <c r="HF33" s="244"/>
      <c r="HG33" s="244"/>
      <c r="HH33" s="244"/>
      <c r="HI33" s="244"/>
      <c r="HJ33" s="244"/>
      <c r="HK33" s="244"/>
      <c r="HL33" s="244"/>
      <c r="HM33" s="244"/>
      <c r="HN33" s="244"/>
      <c r="HO33" s="244"/>
      <c r="HP33" s="244"/>
      <c r="HQ33" s="244"/>
      <c r="HR33" s="244"/>
      <c r="HS33" s="244"/>
      <c r="HT33" s="244"/>
      <c r="HU33" s="244"/>
      <c r="HV33" s="244"/>
      <c r="HW33" s="244"/>
      <c r="HX33" s="244"/>
      <c r="HY33" s="244"/>
      <c r="HZ33" s="244"/>
      <c r="IA33" s="244"/>
      <c r="IB33" s="244"/>
      <c r="IC33" s="244"/>
      <c r="ID33" s="244"/>
      <c r="IE33" s="244"/>
      <c r="IF33" s="244"/>
      <c r="IG33" s="244"/>
      <c r="IH33" s="244"/>
      <c r="II33" s="244"/>
      <c r="IJ33" s="244"/>
    </row>
    <row r="34" spans="1:244" s="552" customFormat="1">
      <c r="A34" s="575">
        <f>COUNT($A$9:A33)+1</f>
        <v>10</v>
      </c>
      <c r="B34" s="251" t="s">
        <v>24</v>
      </c>
      <c r="C34" s="273"/>
      <c r="D34" s="513">
        <v>0.05</v>
      </c>
      <c r="E34" s="253"/>
      <c r="F34" s="396">
        <f>SUM(F10:F32)*D34</f>
        <v>0</v>
      </c>
    </row>
    <row r="35" spans="1:244">
      <c r="A35" s="852"/>
      <c r="B35" s="659"/>
      <c r="C35" s="853"/>
      <c r="D35" s="853"/>
      <c r="E35" s="854"/>
      <c r="F35" s="855"/>
    </row>
    <row r="36" spans="1:244" ht="13.5" thickBot="1">
      <c r="A36" s="685"/>
      <c r="B36" s="78" t="str">
        <f>$B$1&amp;" skupaj:"</f>
        <v>KERAMIKA  skupaj:</v>
      </c>
      <c r="C36" s="686"/>
      <c r="D36" s="687"/>
      <c r="E36" s="688">
        <v>0</v>
      </c>
      <c r="F36" s="689">
        <f>SUM(F10:F34)</f>
        <v>0</v>
      </c>
    </row>
    <row r="37" spans="1:244" ht="13.5" thickTop="1">
      <c r="A37" s="3"/>
      <c r="B37" s="856"/>
      <c r="C37" s="508"/>
      <c r="D37" s="508"/>
      <c r="E37" s="157"/>
      <c r="F37" s="857"/>
    </row>
    <row r="94" spans="1:2">
      <c r="A94" s="773"/>
      <c r="B94" s="774"/>
    </row>
  </sheetData>
  <sheetProtection algorithmName="SHA-512" hashValue="e01qjYLSbUxtIHxF94dQpQS7nRv+BF5q3mL2iUt//rQYwBb8ifJPAMcNrbsGrZc729TQ+7Qa0PWw9Fib/empUw==" saltValue="FtshCmWm7S4FIDrGgwNvUA==" spinCount="100000" sheet="1" objects="1" scenarios="1" selectLockedCells="1"/>
  <protectedRanges>
    <protectedRange sqref="G17:G22" name="Range2_1_1_2"/>
    <protectedRange sqref="E17:E22" name="Range1_1_1_2"/>
  </protectedRanges>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V94"/>
  <sheetViews>
    <sheetView showZeros="0" view="pageBreakPreview" zoomScaleNormal="100" zoomScaleSheetLayoutView="100" workbookViewId="0">
      <selection activeCell="E14" sqref="E14"/>
    </sheetView>
  </sheetViews>
  <sheetFormatPr defaultRowHeight="12.75"/>
  <cols>
    <col min="1" max="1" width="6.28515625" style="871" customWidth="1"/>
    <col min="2" max="2" width="43.85546875" style="805" customWidth="1"/>
    <col min="3" max="3" width="4.7109375" style="804" customWidth="1"/>
    <col min="4" max="4" width="9.5703125" style="504" customWidth="1"/>
    <col min="5" max="5" width="11.5703125" style="638" customWidth="1"/>
    <col min="6" max="6" width="13" style="638" customWidth="1"/>
    <col min="7" max="16384" width="9.140625" style="189"/>
  </cols>
  <sheetData>
    <row r="1" spans="1:256" s="285" customFormat="1">
      <c r="A1" s="277" t="s">
        <v>8</v>
      </c>
      <c r="B1" s="278" t="s">
        <v>65</v>
      </c>
      <c r="C1" s="280"/>
      <c r="D1" s="535"/>
      <c r="E1" s="397"/>
      <c r="F1" s="280"/>
      <c r="G1" s="281"/>
      <c r="H1" s="282"/>
      <c r="I1" s="283"/>
      <c r="J1" s="284"/>
      <c r="K1" s="284"/>
    </row>
    <row r="2" spans="1:256" s="285" customFormat="1">
      <c r="A2" s="277"/>
      <c r="B2" s="278"/>
      <c r="C2" s="280"/>
      <c r="D2" s="535"/>
      <c r="E2" s="397"/>
      <c r="F2" s="280"/>
      <c r="G2" s="281"/>
      <c r="H2" s="282"/>
      <c r="I2" s="283"/>
      <c r="J2" s="284"/>
      <c r="K2" s="284"/>
    </row>
    <row r="3" spans="1:256" s="131" customFormat="1" ht="12.75" customHeight="1">
      <c r="A3" s="862"/>
      <c r="B3" s="863" t="s">
        <v>15</v>
      </c>
      <c r="C3" s="864"/>
      <c r="D3" s="865"/>
      <c r="E3" s="866"/>
      <c r="F3" s="866"/>
      <c r="G3" s="867"/>
    </row>
    <row r="4" spans="1:256" s="285" customFormat="1" ht="25.5">
      <c r="A4" s="817"/>
      <c r="B4" s="665" t="s">
        <v>594</v>
      </c>
      <c r="C4" s="710"/>
      <c r="D4" s="710"/>
      <c r="E4" s="711"/>
      <c r="F4" s="711"/>
      <c r="G4" s="821"/>
      <c r="H4" s="821"/>
      <c r="I4" s="821"/>
      <c r="J4" s="821"/>
      <c r="K4" s="821"/>
      <c r="L4" s="821"/>
      <c r="M4" s="821"/>
      <c r="N4" s="821"/>
      <c r="O4" s="821"/>
      <c r="P4" s="821"/>
      <c r="Q4" s="821"/>
      <c r="R4" s="821"/>
      <c r="S4" s="821"/>
      <c r="T4" s="821"/>
      <c r="U4" s="821"/>
      <c r="V4" s="821"/>
      <c r="W4" s="821"/>
      <c r="X4" s="821"/>
      <c r="Y4" s="821"/>
      <c r="Z4" s="821"/>
      <c r="AA4" s="821"/>
      <c r="AB4" s="821"/>
      <c r="AC4" s="821"/>
      <c r="AD4" s="821"/>
      <c r="AE4" s="821"/>
      <c r="AF4" s="821"/>
      <c r="AG4" s="821"/>
      <c r="AH4" s="821"/>
      <c r="AI4" s="821"/>
      <c r="AJ4" s="821"/>
      <c r="AK4" s="821"/>
      <c r="AL4" s="821"/>
      <c r="AM4" s="821"/>
      <c r="AN4" s="821"/>
      <c r="AO4" s="821"/>
      <c r="AP4" s="821"/>
      <c r="AQ4" s="821"/>
      <c r="AR4" s="821"/>
      <c r="AS4" s="821"/>
      <c r="AT4" s="821"/>
      <c r="AU4" s="821"/>
      <c r="AV4" s="821"/>
      <c r="AW4" s="821"/>
      <c r="AX4" s="821"/>
      <c r="AY4" s="821"/>
      <c r="AZ4" s="821"/>
      <c r="BA4" s="821"/>
      <c r="BB4" s="821"/>
      <c r="BC4" s="821"/>
      <c r="BD4" s="821"/>
      <c r="BE4" s="821"/>
      <c r="BF4" s="821"/>
      <c r="BG4" s="821"/>
      <c r="BH4" s="821"/>
      <c r="BI4" s="821"/>
      <c r="BJ4" s="821"/>
      <c r="BK4" s="821"/>
      <c r="BL4" s="821"/>
      <c r="BM4" s="821"/>
      <c r="BN4" s="821"/>
      <c r="BO4" s="821"/>
      <c r="BP4" s="821"/>
      <c r="BQ4" s="821"/>
      <c r="BR4" s="821"/>
      <c r="BS4" s="821"/>
      <c r="BT4" s="821"/>
      <c r="BU4" s="821"/>
      <c r="BV4" s="821"/>
      <c r="BW4" s="821"/>
      <c r="BX4" s="821"/>
      <c r="BY4" s="821"/>
      <c r="BZ4" s="821"/>
      <c r="CA4" s="821"/>
      <c r="CB4" s="821"/>
      <c r="CC4" s="821"/>
      <c r="CD4" s="821"/>
      <c r="CE4" s="821"/>
      <c r="CF4" s="821"/>
      <c r="CG4" s="821"/>
      <c r="CH4" s="821"/>
      <c r="CI4" s="821"/>
      <c r="CJ4" s="821"/>
      <c r="CK4" s="821"/>
      <c r="CL4" s="821"/>
      <c r="CM4" s="821"/>
      <c r="CN4" s="821"/>
      <c r="CO4" s="821"/>
      <c r="CP4" s="821"/>
      <c r="CQ4" s="821"/>
      <c r="CR4" s="821"/>
      <c r="CS4" s="821"/>
      <c r="CT4" s="821"/>
      <c r="CU4" s="821"/>
      <c r="CV4" s="821"/>
      <c r="CW4" s="821"/>
      <c r="CX4" s="821"/>
      <c r="CY4" s="821"/>
      <c r="CZ4" s="821"/>
      <c r="DA4" s="821"/>
      <c r="DB4" s="821"/>
      <c r="DC4" s="821"/>
      <c r="DD4" s="821"/>
      <c r="DE4" s="821"/>
      <c r="DF4" s="821"/>
      <c r="DG4" s="821"/>
      <c r="DH4" s="821"/>
      <c r="DI4" s="821"/>
      <c r="DJ4" s="821"/>
      <c r="DK4" s="821"/>
      <c r="DL4" s="821"/>
      <c r="DM4" s="821"/>
      <c r="DN4" s="821"/>
      <c r="DO4" s="821"/>
      <c r="DP4" s="821"/>
      <c r="DQ4" s="821"/>
      <c r="DR4" s="821"/>
      <c r="DS4" s="821"/>
      <c r="DT4" s="821"/>
      <c r="DU4" s="821"/>
      <c r="DV4" s="821"/>
      <c r="DW4" s="821"/>
      <c r="DX4" s="821"/>
      <c r="DY4" s="821"/>
      <c r="DZ4" s="821"/>
      <c r="EA4" s="821"/>
      <c r="EB4" s="821"/>
      <c r="EC4" s="821"/>
      <c r="ED4" s="821"/>
      <c r="EE4" s="821"/>
      <c r="EF4" s="821"/>
      <c r="EG4" s="821"/>
      <c r="EH4" s="821"/>
      <c r="EI4" s="821"/>
      <c r="EJ4" s="821"/>
      <c r="EK4" s="821"/>
      <c r="EL4" s="821"/>
      <c r="EM4" s="821"/>
      <c r="EN4" s="821"/>
      <c r="EO4" s="821"/>
      <c r="EP4" s="821"/>
      <c r="EQ4" s="821"/>
      <c r="ER4" s="821"/>
      <c r="ES4" s="821"/>
      <c r="ET4" s="821"/>
      <c r="EU4" s="821"/>
      <c r="EV4" s="821"/>
      <c r="EW4" s="821"/>
      <c r="EX4" s="821"/>
      <c r="EY4" s="821"/>
      <c r="EZ4" s="821"/>
      <c r="FA4" s="821"/>
      <c r="FB4" s="821"/>
      <c r="FC4" s="821"/>
      <c r="FD4" s="821"/>
      <c r="FE4" s="821"/>
      <c r="FF4" s="821"/>
      <c r="FG4" s="821"/>
      <c r="FH4" s="821"/>
      <c r="FI4" s="821"/>
      <c r="FJ4" s="821"/>
      <c r="FK4" s="821"/>
      <c r="FL4" s="821"/>
      <c r="FM4" s="821"/>
      <c r="FN4" s="821"/>
      <c r="FO4" s="821"/>
      <c r="FP4" s="821"/>
      <c r="FQ4" s="821"/>
      <c r="FR4" s="821"/>
      <c r="FS4" s="821"/>
      <c r="FT4" s="821"/>
      <c r="FU4" s="821"/>
      <c r="FV4" s="821"/>
      <c r="FW4" s="821"/>
      <c r="FX4" s="821"/>
      <c r="FY4" s="821"/>
      <c r="FZ4" s="821"/>
      <c r="GA4" s="821"/>
      <c r="GB4" s="821"/>
      <c r="GC4" s="821"/>
      <c r="GD4" s="821"/>
      <c r="GE4" s="821"/>
      <c r="GF4" s="821"/>
      <c r="GG4" s="821"/>
      <c r="GH4" s="821"/>
      <c r="GI4" s="821"/>
      <c r="GJ4" s="821"/>
      <c r="GK4" s="821"/>
      <c r="GL4" s="821"/>
      <c r="GM4" s="821"/>
      <c r="GN4" s="821"/>
      <c r="GO4" s="821"/>
      <c r="GP4" s="821"/>
      <c r="GQ4" s="821"/>
      <c r="GR4" s="821"/>
      <c r="GS4" s="821"/>
      <c r="GT4" s="821"/>
      <c r="GU4" s="821"/>
      <c r="GV4" s="821"/>
      <c r="GW4" s="821"/>
      <c r="GX4" s="821"/>
      <c r="GY4" s="821"/>
      <c r="GZ4" s="821"/>
      <c r="HA4" s="821"/>
      <c r="HB4" s="821"/>
      <c r="HC4" s="821"/>
      <c r="HD4" s="821"/>
      <c r="HE4" s="821"/>
      <c r="HF4" s="821"/>
      <c r="HG4" s="821"/>
      <c r="HH4" s="821"/>
      <c r="HI4" s="821"/>
      <c r="HJ4" s="821"/>
      <c r="HK4" s="821"/>
      <c r="HL4" s="821"/>
      <c r="HM4" s="821"/>
      <c r="HN4" s="821"/>
      <c r="HO4" s="821"/>
      <c r="HP4" s="821"/>
      <c r="HQ4" s="821"/>
      <c r="HR4" s="821"/>
      <c r="HS4" s="821"/>
      <c r="HT4" s="821"/>
      <c r="HU4" s="821"/>
      <c r="HV4" s="821"/>
      <c r="HW4" s="821"/>
      <c r="HX4" s="821"/>
      <c r="HY4" s="821"/>
      <c r="HZ4" s="821"/>
      <c r="IA4" s="821"/>
      <c r="IB4" s="821"/>
      <c r="IC4" s="821"/>
      <c r="ID4" s="821"/>
      <c r="IE4" s="821"/>
      <c r="IF4" s="821"/>
      <c r="IG4" s="821"/>
      <c r="IH4" s="821"/>
      <c r="II4" s="821"/>
      <c r="IJ4" s="821"/>
      <c r="IK4" s="821"/>
      <c r="IL4" s="821"/>
      <c r="IM4" s="821"/>
      <c r="IN4" s="821"/>
      <c r="IO4" s="821"/>
      <c r="IP4" s="821"/>
      <c r="IQ4" s="821"/>
      <c r="IR4" s="821"/>
      <c r="IS4" s="821"/>
      <c r="IT4" s="821"/>
      <c r="IU4" s="821"/>
      <c r="IV4" s="821"/>
    </row>
    <row r="5" spans="1:256" s="285" customFormat="1">
      <c r="A5" s="817"/>
      <c r="B5" s="665" t="s">
        <v>294</v>
      </c>
      <c r="C5" s="710"/>
      <c r="D5" s="710"/>
      <c r="E5" s="711"/>
      <c r="F5" s="711"/>
      <c r="G5" s="821"/>
      <c r="H5" s="821"/>
      <c r="I5" s="821"/>
      <c r="J5" s="821"/>
      <c r="K5" s="821"/>
      <c r="L5" s="821"/>
      <c r="M5" s="821"/>
      <c r="N5" s="821"/>
      <c r="O5" s="821"/>
      <c r="P5" s="821"/>
      <c r="Q5" s="821"/>
      <c r="R5" s="821"/>
      <c r="S5" s="821"/>
      <c r="T5" s="821"/>
      <c r="U5" s="821"/>
      <c r="V5" s="821"/>
      <c r="W5" s="821"/>
      <c r="X5" s="821"/>
      <c r="Y5" s="821"/>
      <c r="Z5" s="821"/>
      <c r="AA5" s="821"/>
      <c r="AB5" s="821"/>
      <c r="AC5" s="821"/>
      <c r="AD5" s="821"/>
      <c r="AE5" s="821"/>
      <c r="AF5" s="821"/>
      <c r="AG5" s="821"/>
      <c r="AH5" s="821"/>
      <c r="AI5" s="821"/>
      <c r="AJ5" s="821"/>
      <c r="AK5" s="821"/>
      <c r="AL5" s="821"/>
      <c r="AM5" s="821"/>
      <c r="AN5" s="821"/>
      <c r="AO5" s="821"/>
      <c r="AP5" s="821"/>
      <c r="AQ5" s="821"/>
      <c r="AR5" s="821"/>
      <c r="AS5" s="821"/>
      <c r="AT5" s="821"/>
      <c r="AU5" s="821"/>
      <c r="AV5" s="821"/>
      <c r="AW5" s="821"/>
      <c r="AX5" s="821"/>
      <c r="AY5" s="821"/>
      <c r="AZ5" s="821"/>
      <c r="BA5" s="821"/>
      <c r="BB5" s="821"/>
      <c r="BC5" s="821"/>
      <c r="BD5" s="821"/>
      <c r="BE5" s="821"/>
      <c r="BF5" s="821"/>
      <c r="BG5" s="821"/>
      <c r="BH5" s="821"/>
      <c r="BI5" s="821"/>
      <c r="BJ5" s="821"/>
      <c r="BK5" s="821"/>
      <c r="BL5" s="821"/>
      <c r="BM5" s="821"/>
      <c r="BN5" s="821"/>
      <c r="BO5" s="821"/>
      <c r="BP5" s="821"/>
      <c r="BQ5" s="821"/>
      <c r="BR5" s="821"/>
      <c r="BS5" s="821"/>
      <c r="BT5" s="821"/>
      <c r="BU5" s="821"/>
      <c r="BV5" s="821"/>
      <c r="BW5" s="821"/>
      <c r="BX5" s="821"/>
      <c r="BY5" s="821"/>
      <c r="BZ5" s="821"/>
      <c r="CA5" s="821"/>
      <c r="CB5" s="821"/>
      <c r="CC5" s="821"/>
      <c r="CD5" s="821"/>
      <c r="CE5" s="821"/>
      <c r="CF5" s="821"/>
      <c r="CG5" s="821"/>
      <c r="CH5" s="821"/>
      <c r="CI5" s="821"/>
      <c r="CJ5" s="821"/>
      <c r="CK5" s="821"/>
      <c r="CL5" s="821"/>
      <c r="CM5" s="821"/>
      <c r="CN5" s="821"/>
      <c r="CO5" s="821"/>
      <c r="CP5" s="821"/>
      <c r="CQ5" s="821"/>
      <c r="CR5" s="821"/>
      <c r="CS5" s="821"/>
      <c r="CT5" s="821"/>
      <c r="CU5" s="821"/>
      <c r="CV5" s="821"/>
      <c r="CW5" s="821"/>
      <c r="CX5" s="821"/>
      <c r="CY5" s="821"/>
      <c r="CZ5" s="821"/>
      <c r="DA5" s="821"/>
      <c r="DB5" s="821"/>
      <c r="DC5" s="821"/>
      <c r="DD5" s="821"/>
      <c r="DE5" s="821"/>
      <c r="DF5" s="821"/>
      <c r="DG5" s="821"/>
      <c r="DH5" s="821"/>
      <c r="DI5" s="821"/>
      <c r="DJ5" s="821"/>
      <c r="DK5" s="821"/>
      <c r="DL5" s="821"/>
      <c r="DM5" s="821"/>
      <c r="DN5" s="821"/>
      <c r="DO5" s="821"/>
      <c r="DP5" s="821"/>
      <c r="DQ5" s="821"/>
      <c r="DR5" s="821"/>
      <c r="DS5" s="821"/>
      <c r="DT5" s="821"/>
      <c r="DU5" s="821"/>
      <c r="DV5" s="821"/>
      <c r="DW5" s="821"/>
      <c r="DX5" s="821"/>
      <c r="DY5" s="821"/>
      <c r="DZ5" s="821"/>
      <c r="EA5" s="821"/>
      <c r="EB5" s="821"/>
      <c r="EC5" s="821"/>
      <c r="ED5" s="821"/>
      <c r="EE5" s="821"/>
      <c r="EF5" s="821"/>
      <c r="EG5" s="821"/>
      <c r="EH5" s="821"/>
      <c r="EI5" s="821"/>
      <c r="EJ5" s="821"/>
      <c r="EK5" s="821"/>
      <c r="EL5" s="821"/>
      <c r="EM5" s="821"/>
      <c r="EN5" s="821"/>
      <c r="EO5" s="821"/>
      <c r="EP5" s="821"/>
      <c r="EQ5" s="821"/>
      <c r="ER5" s="821"/>
      <c r="ES5" s="821"/>
      <c r="ET5" s="821"/>
      <c r="EU5" s="821"/>
      <c r="EV5" s="821"/>
      <c r="EW5" s="821"/>
      <c r="EX5" s="821"/>
      <c r="EY5" s="821"/>
      <c r="EZ5" s="821"/>
      <c r="FA5" s="821"/>
      <c r="FB5" s="821"/>
      <c r="FC5" s="821"/>
      <c r="FD5" s="821"/>
      <c r="FE5" s="821"/>
      <c r="FF5" s="821"/>
      <c r="FG5" s="821"/>
      <c r="FH5" s="821"/>
      <c r="FI5" s="821"/>
      <c r="FJ5" s="821"/>
      <c r="FK5" s="821"/>
      <c r="FL5" s="821"/>
      <c r="FM5" s="821"/>
      <c r="FN5" s="821"/>
      <c r="FO5" s="821"/>
      <c r="FP5" s="821"/>
      <c r="FQ5" s="821"/>
      <c r="FR5" s="821"/>
      <c r="FS5" s="821"/>
      <c r="FT5" s="821"/>
      <c r="FU5" s="821"/>
      <c r="FV5" s="821"/>
      <c r="FW5" s="821"/>
      <c r="FX5" s="821"/>
      <c r="FY5" s="821"/>
      <c r="FZ5" s="821"/>
      <c r="GA5" s="821"/>
      <c r="GB5" s="821"/>
      <c r="GC5" s="821"/>
      <c r="GD5" s="821"/>
      <c r="GE5" s="821"/>
      <c r="GF5" s="821"/>
      <c r="GG5" s="821"/>
      <c r="GH5" s="821"/>
      <c r="GI5" s="821"/>
      <c r="GJ5" s="821"/>
      <c r="GK5" s="821"/>
      <c r="GL5" s="821"/>
      <c r="GM5" s="821"/>
      <c r="GN5" s="821"/>
      <c r="GO5" s="821"/>
      <c r="GP5" s="821"/>
      <c r="GQ5" s="821"/>
      <c r="GR5" s="821"/>
      <c r="GS5" s="821"/>
      <c r="GT5" s="821"/>
      <c r="GU5" s="821"/>
      <c r="GV5" s="821"/>
      <c r="GW5" s="821"/>
      <c r="GX5" s="821"/>
      <c r="GY5" s="821"/>
      <c r="GZ5" s="821"/>
      <c r="HA5" s="821"/>
      <c r="HB5" s="821"/>
      <c r="HC5" s="821"/>
      <c r="HD5" s="821"/>
      <c r="HE5" s="821"/>
      <c r="HF5" s="821"/>
      <c r="HG5" s="821"/>
      <c r="HH5" s="821"/>
      <c r="HI5" s="821"/>
      <c r="HJ5" s="821"/>
      <c r="HK5" s="821"/>
      <c r="HL5" s="821"/>
      <c r="HM5" s="821"/>
      <c r="HN5" s="821"/>
      <c r="HO5" s="821"/>
      <c r="HP5" s="821"/>
      <c r="HQ5" s="821"/>
      <c r="HR5" s="821"/>
      <c r="HS5" s="821"/>
      <c r="HT5" s="821"/>
      <c r="HU5" s="821"/>
      <c r="HV5" s="821"/>
      <c r="HW5" s="821"/>
      <c r="HX5" s="821"/>
      <c r="HY5" s="821"/>
      <c r="HZ5" s="821"/>
      <c r="IA5" s="821"/>
      <c r="IB5" s="821"/>
      <c r="IC5" s="821"/>
      <c r="ID5" s="821"/>
      <c r="IE5" s="821"/>
      <c r="IF5" s="821"/>
      <c r="IG5" s="821"/>
      <c r="IH5" s="821"/>
      <c r="II5" s="821"/>
      <c r="IJ5" s="821"/>
      <c r="IK5" s="821"/>
      <c r="IL5" s="821"/>
      <c r="IM5" s="821"/>
      <c r="IN5" s="821"/>
      <c r="IO5" s="821"/>
      <c r="IP5" s="821"/>
      <c r="IQ5" s="821"/>
      <c r="IR5" s="821"/>
      <c r="IS5" s="821"/>
      <c r="IT5" s="821"/>
      <c r="IU5" s="821"/>
      <c r="IV5" s="821"/>
    </row>
    <row r="6" spans="1:256" s="1" customFormat="1" ht="25.5">
      <c r="A6" s="4"/>
      <c r="B6" s="88" t="s">
        <v>593</v>
      </c>
      <c r="C6" s="712"/>
      <c r="D6" s="712"/>
      <c r="E6" s="713"/>
      <c r="F6" s="713"/>
      <c r="G6" s="868"/>
      <c r="H6" s="728"/>
      <c r="I6" s="728"/>
    </row>
    <row r="7" spans="1:256" s="285" customFormat="1" ht="15">
      <c r="A7" s="4"/>
      <c r="B7" s="286"/>
      <c r="C7" s="280"/>
      <c r="D7" s="535"/>
      <c r="E7" s="397"/>
      <c r="F7" s="280"/>
      <c r="G7" s="281"/>
      <c r="H7" s="282"/>
      <c r="I7" s="283"/>
      <c r="J7" s="284"/>
      <c r="K7" s="284"/>
    </row>
    <row r="8" spans="1:256" s="6" customFormat="1">
      <c r="A8" s="418" t="s">
        <v>25</v>
      </c>
      <c r="B8" s="419" t="s">
        <v>26</v>
      </c>
      <c r="C8" s="506" t="s">
        <v>11</v>
      </c>
      <c r="D8" s="507" t="s">
        <v>27</v>
      </c>
      <c r="E8" s="420" t="s">
        <v>28</v>
      </c>
      <c r="F8" s="421" t="s">
        <v>29</v>
      </c>
      <c r="G8" s="142"/>
    </row>
    <row r="9" spans="1:256">
      <c r="A9" s="257"/>
      <c r="B9" s="821"/>
      <c r="C9" s="491"/>
      <c r="D9" s="508"/>
      <c r="E9" s="793"/>
      <c r="F9" s="793">
        <f>+D9*E9</f>
        <v>0</v>
      </c>
    </row>
    <row r="10" spans="1:256" s="1" customFormat="1" ht="39.75" customHeight="1">
      <c r="A10" s="328">
        <f>COUNT($A$1:A9)+1</f>
        <v>1</v>
      </c>
      <c r="B10" s="422" t="s">
        <v>295</v>
      </c>
      <c r="C10" s="637" t="s">
        <v>296</v>
      </c>
      <c r="D10" s="727">
        <v>172</v>
      </c>
      <c r="E10" s="859"/>
      <c r="F10" s="423">
        <f>D10*E10</f>
        <v>0</v>
      </c>
    </row>
    <row r="11" spans="1:256" s="1" customFormat="1">
      <c r="A11" s="328"/>
      <c r="B11" s="422"/>
      <c r="C11" s="637"/>
      <c r="D11" s="727"/>
      <c r="E11" s="859"/>
      <c r="F11" s="423">
        <f t="shared" ref="F11:F14" si="0">D11*E11</f>
        <v>0</v>
      </c>
    </row>
    <row r="12" spans="1:256" s="1" customFormat="1" ht="39.75" customHeight="1">
      <c r="A12" s="328">
        <f>COUNT($A$1:A11)+1</f>
        <v>2</v>
      </c>
      <c r="B12" s="422" t="s">
        <v>523</v>
      </c>
      <c r="C12" s="491" t="s">
        <v>139</v>
      </c>
      <c r="D12" s="727">
        <v>175</v>
      </c>
      <c r="E12" s="859"/>
      <c r="F12" s="423">
        <f t="shared" si="0"/>
        <v>0</v>
      </c>
    </row>
    <row r="13" spans="1:256" s="1" customFormat="1">
      <c r="A13" s="869"/>
      <c r="B13" s="428"/>
      <c r="C13" s="82"/>
      <c r="D13" s="727"/>
      <c r="E13" s="859"/>
      <c r="F13" s="423">
        <f t="shared" si="0"/>
        <v>0</v>
      </c>
    </row>
    <row r="14" spans="1:256" ht="25.5">
      <c r="A14" s="328">
        <f>COUNT($A$1:A13)+1</f>
        <v>3</v>
      </c>
      <c r="B14" s="870" t="s">
        <v>297</v>
      </c>
      <c r="C14" s="491" t="s">
        <v>139</v>
      </c>
      <c r="D14" s="601">
        <v>185</v>
      </c>
      <c r="E14" s="622"/>
      <c r="F14" s="423">
        <f t="shared" si="0"/>
        <v>0</v>
      </c>
    </row>
    <row r="15" spans="1:256" s="6" customFormat="1">
      <c r="A15" s="18"/>
      <c r="B15" s="659"/>
      <c r="C15" s="510"/>
      <c r="D15" s="508"/>
      <c r="E15" s="806"/>
      <c r="F15" s="793"/>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4"/>
      <c r="BA15" s="244"/>
      <c r="BB15" s="244"/>
      <c r="BC15" s="244"/>
      <c r="BD15" s="244"/>
      <c r="BE15" s="244"/>
      <c r="BF15" s="244"/>
      <c r="BG15" s="244"/>
      <c r="BH15" s="244"/>
      <c r="BI15" s="244"/>
      <c r="BJ15" s="244"/>
      <c r="BK15" s="244"/>
      <c r="BL15" s="244"/>
      <c r="BM15" s="244"/>
      <c r="BN15" s="244"/>
      <c r="BO15" s="244"/>
      <c r="BP15" s="244"/>
      <c r="BQ15" s="244"/>
      <c r="BR15" s="244"/>
      <c r="BS15" s="244"/>
      <c r="BT15" s="244"/>
      <c r="BU15" s="244"/>
      <c r="BV15" s="244"/>
      <c r="BW15" s="244"/>
      <c r="BX15" s="244"/>
      <c r="BY15" s="244"/>
      <c r="BZ15" s="244"/>
      <c r="CA15" s="244"/>
      <c r="CB15" s="244"/>
      <c r="CC15" s="244"/>
      <c r="CD15" s="244"/>
      <c r="CE15" s="244"/>
      <c r="CF15" s="244"/>
      <c r="CG15" s="244"/>
      <c r="CH15" s="244"/>
      <c r="CI15" s="244"/>
      <c r="CJ15" s="244"/>
      <c r="CK15" s="244"/>
      <c r="CL15" s="244"/>
      <c r="CM15" s="244"/>
      <c r="CN15" s="244"/>
      <c r="CO15" s="244"/>
      <c r="CP15" s="244"/>
      <c r="CQ15" s="244"/>
      <c r="CR15" s="244"/>
      <c r="CS15" s="244"/>
      <c r="CT15" s="244"/>
      <c r="CU15" s="244"/>
      <c r="CV15" s="244"/>
      <c r="CW15" s="244"/>
      <c r="CX15" s="244"/>
      <c r="CY15" s="244"/>
      <c r="CZ15" s="244"/>
      <c r="DA15" s="244"/>
      <c r="DB15" s="244"/>
      <c r="DC15" s="244"/>
      <c r="DD15" s="244"/>
      <c r="DE15" s="244"/>
      <c r="DF15" s="244"/>
      <c r="DG15" s="244"/>
      <c r="DH15" s="244"/>
      <c r="DI15" s="244"/>
      <c r="DJ15" s="244"/>
      <c r="DK15" s="244"/>
      <c r="DL15" s="244"/>
      <c r="DM15" s="244"/>
      <c r="DN15" s="244"/>
      <c r="DO15" s="244"/>
      <c r="DP15" s="244"/>
      <c r="DQ15" s="244"/>
      <c r="DR15" s="244"/>
      <c r="DS15" s="244"/>
      <c r="DT15" s="244"/>
      <c r="DU15" s="244"/>
      <c r="DV15" s="244"/>
      <c r="DW15" s="244"/>
      <c r="DX15" s="244"/>
      <c r="DY15" s="244"/>
      <c r="DZ15" s="244"/>
      <c r="EA15" s="244"/>
      <c r="EB15" s="244"/>
      <c r="EC15" s="244"/>
      <c r="ED15" s="244"/>
      <c r="EE15" s="244"/>
      <c r="EF15" s="244"/>
      <c r="EG15" s="244"/>
      <c r="EH15" s="244"/>
      <c r="EI15" s="244"/>
      <c r="EJ15" s="244"/>
      <c r="EK15" s="244"/>
      <c r="EL15" s="244"/>
      <c r="EM15" s="244"/>
      <c r="EN15" s="244"/>
      <c r="EO15" s="244"/>
      <c r="EP15" s="244"/>
      <c r="EQ15" s="244"/>
      <c r="ER15" s="244"/>
      <c r="ES15" s="244"/>
      <c r="ET15" s="244"/>
      <c r="EU15" s="244"/>
      <c r="EV15" s="244"/>
      <c r="EW15" s="244"/>
      <c r="EX15" s="244"/>
      <c r="EY15" s="244"/>
      <c r="EZ15" s="244"/>
      <c r="FA15" s="244"/>
      <c r="FB15" s="244"/>
      <c r="FC15" s="244"/>
      <c r="FD15" s="244"/>
      <c r="FE15" s="244"/>
      <c r="FF15" s="244"/>
      <c r="FG15" s="244"/>
      <c r="FH15" s="244"/>
      <c r="FI15" s="244"/>
      <c r="FJ15" s="244"/>
      <c r="FK15" s="244"/>
      <c r="FL15" s="244"/>
      <c r="FM15" s="244"/>
      <c r="FN15" s="244"/>
      <c r="FO15" s="244"/>
      <c r="FP15" s="244"/>
      <c r="FQ15" s="244"/>
      <c r="FR15" s="244"/>
      <c r="FS15" s="244"/>
      <c r="FT15" s="244"/>
      <c r="FU15" s="244"/>
      <c r="FV15" s="244"/>
      <c r="FW15" s="244"/>
      <c r="FX15" s="244"/>
      <c r="FY15" s="244"/>
      <c r="FZ15" s="244"/>
      <c r="GA15" s="244"/>
      <c r="GB15" s="244"/>
      <c r="GC15" s="244"/>
      <c r="GD15" s="244"/>
      <c r="GE15" s="244"/>
      <c r="GF15" s="244"/>
      <c r="GG15" s="244"/>
      <c r="GH15" s="244"/>
      <c r="GI15" s="244"/>
      <c r="GJ15" s="244"/>
      <c r="GK15" s="244"/>
      <c r="GL15" s="244"/>
      <c r="GM15" s="244"/>
      <c r="GN15" s="244"/>
      <c r="GO15" s="244"/>
      <c r="GP15" s="244"/>
      <c r="GQ15" s="244"/>
      <c r="GR15" s="244"/>
      <c r="GS15" s="244"/>
      <c r="GT15" s="244"/>
      <c r="GU15" s="244"/>
      <c r="GV15" s="244"/>
      <c r="GW15" s="244"/>
      <c r="GX15" s="244"/>
      <c r="GY15" s="244"/>
      <c r="GZ15" s="244"/>
      <c r="HA15" s="244"/>
      <c r="HB15" s="244"/>
      <c r="HC15" s="244"/>
      <c r="HD15" s="244"/>
      <c r="HE15" s="244"/>
      <c r="HF15" s="244"/>
      <c r="HG15" s="244"/>
      <c r="HH15" s="244"/>
      <c r="HI15" s="244"/>
      <c r="HJ15" s="244"/>
      <c r="HK15" s="244"/>
      <c r="HL15" s="244"/>
      <c r="HM15" s="244"/>
      <c r="HN15" s="244"/>
      <c r="HO15" s="244"/>
      <c r="HP15" s="244"/>
      <c r="HQ15" s="244"/>
      <c r="HR15" s="244"/>
      <c r="HS15" s="244"/>
      <c r="HT15" s="244"/>
      <c r="HU15" s="244"/>
      <c r="HV15" s="244"/>
      <c r="HW15" s="244"/>
      <c r="HX15" s="244"/>
      <c r="HY15" s="244"/>
      <c r="HZ15" s="244"/>
      <c r="IA15" s="244"/>
      <c r="IB15" s="244"/>
      <c r="IC15" s="244"/>
      <c r="ID15" s="244"/>
      <c r="IE15" s="244"/>
      <c r="IF15" s="244"/>
      <c r="IG15" s="244"/>
      <c r="IH15" s="244"/>
      <c r="II15" s="244"/>
      <c r="IJ15" s="244"/>
    </row>
    <row r="16" spans="1:256" s="552" customFormat="1">
      <c r="A16" s="328">
        <f>COUNT($A$1:A15)+1</f>
        <v>4</v>
      </c>
      <c r="B16" s="251" t="s">
        <v>24</v>
      </c>
      <c r="C16" s="273"/>
      <c r="D16" s="513">
        <v>0.05</v>
      </c>
      <c r="E16" s="253"/>
      <c r="F16" s="396">
        <f>SUM(F9:F15)*D16</f>
        <v>0</v>
      </c>
    </row>
    <row r="17" spans="1:6" s="552" customFormat="1">
      <c r="A17" s="18"/>
      <c r="B17" s="289"/>
      <c r="C17" s="536"/>
      <c r="D17" s="423"/>
      <c r="E17" s="401"/>
      <c r="F17" s="381">
        <f>+E17*D17</f>
        <v>0</v>
      </c>
    </row>
    <row r="18" spans="1:6" s="1" customFormat="1" ht="13.5" thickBot="1">
      <c r="A18" s="685"/>
      <c r="B18" s="78" t="str">
        <f>$B$1&amp;" skupaj:"</f>
        <v>PVC TLAKI skupaj:</v>
      </c>
      <c r="C18" s="686"/>
      <c r="D18" s="687"/>
      <c r="E18" s="688"/>
      <c r="F18" s="689">
        <f>SUM(F10:F16)</f>
        <v>0</v>
      </c>
    </row>
    <row r="19" spans="1:6" ht="13.5" thickTop="1"/>
    <row r="20" spans="1:6">
      <c r="A20" s="872"/>
      <c r="B20" s="821"/>
      <c r="C20" s="491"/>
      <c r="D20" s="508"/>
      <c r="E20" s="793"/>
      <c r="F20" s="793"/>
    </row>
    <row r="21" spans="1:6" s="313" customFormat="1">
      <c r="A21" s="873"/>
      <c r="B21" s="683"/>
      <c r="C21" s="874"/>
      <c r="D21" s="875"/>
      <c r="E21" s="380"/>
      <c r="F21" s="380"/>
    </row>
    <row r="22" spans="1:6" s="313" customFormat="1">
      <c r="A22" s="873"/>
      <c r="B22" s="683"/>
      <c r="C22" s="874"/>
      <c r="D22" s="875"/>
      <c r="E22" s="380"/>
      <c r="F22" s="380"/>
    </row>
    <row r="23" spans="1:6" s="313" customFormat="1">
      <c r="A23" s="873"/>
      <c r="B23" s="683"/>
      <c r="C23" s="874"/>
      <c r="D23" s="875"/>
      <c r="E23" s="380"/>
      <c r="F23" s="380"/>
    </row>
    <row r="24" spans="1:6" s="313" customFormat="1">
      <c r="A24" s="873"/>
      <c r="B24" s="683"/>
      <c r="C24" s="874"/>
      <c r="D24" s="875"/>
      <c r="E24" s="380"/>
      <c r="F24" s="380"/>
    </row>
    <row r="25" spans="1:6" s="313" customFormat="1">
      <c r="A25" s="873"/>
      <c r="B25" s="683"/>
      <c r="C25" s="874"/>
      <c r="D25" s="875"/>
      <c r="E25" s="380"/>
      <c r="F25" s="380"/>
    </row>
    <row r="26" spans="1:6" s="313" customFormat="1">
      <c r="A26" s="873"/>
      <c r="B26" s="683"/>
      <c r="C26" s="874"/>
      <c r="D26" s="875"/>
      <c r="E26" s="380"/>
      <c r="F26" s="380"/>
    </row>
    <row r="27" spans="1:6" s="313" customFormat="1">
      <c r="A27" s="873"/>
      <c r="B27" s="683"/>
      <c r="C27" s="874"/>
      <c r="D27" s="875"/>
      <c r="E27" s="380"/>
      <c r="F27" s="380"/>
    </row>
    <row r="28" spans="1:6" s="313" customFormat="1">
      <c r="A28" s="873"/>
      <c r="B28" s="683"/>
      <c r="C28" s="874"/>
      <c r="D28" s="875"/>
      <c r="E28" s="380"/>
      <c r="F28" s="380"/>
    </row>
    <row r="29" spans="1:6" s="313" customFormat="1">
      <c r="A29" s="873"/>
      <c r="B29" s="683"/>
      <c r="C29" s="874"/>
      <c r="D29" s="875"/>
      <c r="E29" s="380"/>
      <c r="F29" s="380"/>
    </row>
    <row r="30" spans="1:6" s="313" customFormat="1">
      <c r="A30" s="873"/>
      <c r="B30" s="683"/>
      <c r="C30" s="874"/>
      <c r="D30" s="875"/>
      <c r="E30" s="380"/>
      <c r="F30" s="380"/>
    </row>
    <row r="31" spans="1:6" s="313" customFormat="1">
      <c r="A31" s="873"/>
      <c r="B31" s="683"/>
      <c r="C31" s="874"/>
      <c r="D31" s="875"/>
      <c r="E31" s="380"/>
      <c r="F31" s="380"/>
    </row>
    <row r="32" spans="1:6" s="313" customFormat="1">
      <c r="A32" s="873"/>
      <c r="B32" s="683"/>
      <c r="C32" s="874"/>
      <c r="D32" s="875"/>
      <c r="E32" s="380"/>
      <c r="F32" s="380"/>
    </row>
    <row r="33" spans="1:6" s="313" customFormat="1">
      <c r="A33" s="873"/>
      <c r="B33" s="683"/>
      <c r="C33" s="874"/>
      <c r="D33" s="875"/>
      <c r="E33" s="380"/>
      <c r="F33" s="380"/>
    </row>
    <row r="34" spans="1:6" s="313" customFormat="1">
      <c r="A34" s="873"/>
      <c r="B34" s="683"/>
      <c r="C34" s="874"/>
      <c r="D34" s="875"/>
      <c r="E34" s="380"/>
      <c r="F34" s="380"/>
    </row>
    <row r="35" spans="1:6" s="313" customFormat="1">
      <c r="A35" s="873"/>
      <c r="B35" s="683"/>
      <c r="C35" s="874"/>
      <c r="D35" s="875"/>
      <c r="E35" s="380"/>
      <c r="F35" s="380"/>
    </row>
    <row r="36" spans="1:6" s="313" customFormat="1">
      <c r="A36" s="873"/>
      <c r="B36" s="683"/>
      <c r="C36" s="874"/>
      <c r="D36" s="875"/>
      <c r="E36" s="380"/>
      <c r="F36" s="380"/>
    </row>
    <row r="37" spans="1:6" s="313" customFormat="1">
      <c r="A37" s="873"/>
      <c r="B37" s="683"/>
      <c r="C37" s="874"/>
      <c r="D37" s="875"/>
      <c r="E37" s="380"/>
      <c r="F37" s="380"/>
    </row>
    <row r="38" spans="1:6" s="313" customFormat="1">
      <c r="A38" s="873"/>
      <c r="B38" s="683"/>
      <c r="C38" s="874"/>
      <c r="D38" s="875"/>
      <c r="E38" s="380"/>
      <c r="F38" s="380"/>
    </row>
    <row r="39" spans="1:6" s="313" customFormat="1">
      <c r="A39" s="873"/>
      <c r="B39" s="683"/>
      <c r="C39" s="874"/>
      <c r="D39" s="875"/>
      <c r="E39" s="380"/>
      <c r="F39" s="380"/>
    </row>
    <row r="40" spans="1:6" s="313" customFormat="1">
      <c r="A40" s="873"/>
      <c r="B40" s="683"/>
      <c r="C40" s="874"/>
      <c r="D40" s="875"/>
      <c r="E40" s="380"/>
      <c r="F40" s="380"/>
    </row>
    <row r="41" spans="1:6" s="313" customFormat="1">
      <c r="A41" s="873"/>
      <c r="B41" s="683"/>
      <c r="C41" s="874"/>
      <c r="D41" s="875"/>
      <c r="E41" s="380"/>
      <c r="F41" s="380"/>
    </row>
    <row r="42" spans="1:6" s="313" customFormat="1">
      <c r="A42" s="873"/>
      <c r="B42" s="683"/>
      <c r="C42" s="874"/>
      <c r="D42" s="875"/>
      <c r="E42" s="380"/>
      <c r="F42" s="380"/>
    </row>
    <row r="43" spans="1:6" s="313" customFormat="1">
      <c r="A43" s="873"/>
      <c r="B43" s="683"/>
      <c r="C43" s="874"/>
      <c r="D43" s="875"/>
      <c r="E43" s="380"/>
      <c r="F43" s="380"/>
    </row>
    <row r="44" spans="1:6" s="313" customFormat="1">
      <c r="A44" s="873"/>
      <c r="B44" s="683"/>
      <c r="C44" s="874"/>
      <c r="D44" s="875"/>
      <c r="E44" s="380"/>
      <c r="F44" s="380"/>
    </row>
    <row r="45" spans="1:6" s="313" customFormat="1">
      <c r="A45" s="873"/>
      <c r="B45" s="683"/>
      <c r="C45" s="874"/>
      <c r="D45" s="875"/>
      <c r="E45" s="380"/>
      <c r="F45" s="380"/>
    </row>
    <row r="46" spans="1:6" s="313" customFormat="1">
      <c r="A46" s="873"/>
      <c r="B46" s="683"/>
      <c r="C46" s="874"/>
      <c r="D46" s="875"/>
      <c r="E46" s="380"/>
      <c r="F46" s="380"/>
    </row>
    <row r="47" spans="1:6" s="313" customFormat="1">
      <c r="A47" s="873"/>
      <c r="B47" s="683"/>
      <c r="C47" s="874"/>
      <c r="D47" s="875"/>
      <c r="E47" s="380"/>
      <c r="F47" s="380"/>
    </row>
    <row r="48" spans="1:6" s="313" customFormat="1">
      <c r="A48" s="873"/>
      <c r="B48" s="683"/>
      <c r="C48" s="874"/>
      <c r="D48" s="875"/>
      <c r="E48" s="380"/>
      <c r="F48" s="380"/>
    </row>
    <row r="49" spans="1:6" s="313" customFormat="1">
      <c r="A49" s="873"/>
      <c r="B49" s="683"/>
      <c r="C49" s="874"/>
      <c r="D49" s="875"/>
      <c r="E49" s="380"/>
      <c r="F49" s="380"/>
    </row>
    <row r="50" spans="1:6" s="313" customFormat="1">
      <c r="A50" s="873"/>
      <c r="B50" s="683"/>
      <c r="C50" s="874"/>
      <c r="D50" s="875"/>
      <c r="E50" s="380"/>
      <c r="F50" s="380"/>
    </row>
    <row r="51" spans="1:6" s="313" customFormat="1">
      <c r="A51" s="873"/>
      <c r="B51" s="683"/>
      <c r="C51" s="874"/>
      <c r="D51" s="875"/>
      <c r="E51" s="380"/>
      <c r="F51" s="380"/>
    </row>
    <row r="52" spans="1:6" s="313" customFormat="1">
      <c r="A52" s="873"/>
      <c r="B52" s="753"/>
      <c r="C52" s="874"/>
      <c r="D52" s="876"/>
      <c r="E52" s="380"/>
      <c r="F52" s="380"/>
    </row>
    <row r="53" spans="1:6" s="313" customFormat="1">
      <c r="A53" s="873"/>
      <c r="B53" s="753"/>
      <c r="C53" s="874"/>
      <c r="D53" s="875"/>
      <c r="E53" s="380"/>
      <c r="F53" s="380"/>
    </row>
    <row r="54" spans="1:6" s="313" customFormat="1">
      <c r="A54" s="873"/>
      <c r="B54" s="877"/>
      <c r="C54" s="874"/>
      <c r="D54" s="875"/>
      <c r="E54" s="380"/>
      <c r="F54" s="380"/>
    </row>
    <row r="55" spans="1:6" s="313" customFormat="1">
      <c r="A55" s="873"/>
      <c r="B55" s="877"/>
      <c r="C55" s="874"/>
      <c r="D55" s="875"/>
      <c r="E55" s="380"/>
      <c r="F55" s="380"/>
    </row>
    <row r="56" spans="1:6" s="313" customFormat="1">
      <c r="A56" s="873"/>
      <c r="B56" s="877"/>
      <c r="C56" s="874"/>
      <c r="D56" s="876"/>
      <c r="E56" s="380"/>
      <c r="F56" s="380"/>
    </row>
    <row r="57" spans="1:6" s="313" customFormat="1">
      <c r="A57" s="873"/>
      <c r="B57" s="753"/>
      <c r="C57" s="874"/>
      <c r="D57" s="875"/>
      <c r="E57" s="380"/>
      <c r="F57" s="380"/>
    </row>
    <row r="58" spans="1:6" s="313" customFormat="1">
      <c r="A58" s="873"/>
      <c r="B58" s="878"/>
      <c r="C58" s="874"/>
      <c r="D58" s="875"/>
      <c r="E58" s="879"/>
      <c r="F58" s="380"/>
    </row>
    <row r="59" spans="1:6" s="313" customFormat="1">
      <c r="A59" s="873"/>
      <c r="B59" s="880"/>
      <c r="C59" s="874"/>
      <c r="D59" s="875"/>
      <c r="E59" s="380"/>
      <c r="F59" s="380"/>
    </row>
    <row r="60" spans="1:6" s="313" customFormat="1">
      <c r="A60" s="873"/>
      <c r="B60" s="880"/>
      <c r="C60" s="874"/>
      <c r="D60" s="875"/>
      <c r="E60" s="380"/>
      <c r="F60" s="380"/>
    </row>
    <row r="61" spans="1:6" s="313" customFormat="1">
      <c r="A61" s="873"/>
      <c r="B61" s="753"/>
      <c r="C61" s="874"/>
      <c r="D61" s="875"/>
      <c r="E61" s="380"/>
      <c r="F61" s="380"/>
    </row>
    <row r="62" spans="1:6" s="313" customFormat="1">
      <c r="A62" s="881"/>
      <c r="B62" s="683"/>
      <c r="C62" s="536"/>
      <c r="D62" s="882"/>
      <c r="E62" s="423"/>
      <c r="F62" s="423"/>
    </row>
    <row r="63" spans="1:6" s="313" customFormat="1">
      <c r="A63" s="881"/>
      <c r="B63" s="683"/>
      <c r="C63" s="536"/>
      <c r="D63" s="882"/>
      <c r="E63" s="423"/>
      <c r="F63" s="423"/>
    </row>
    <row r="64" spans="1:6" s="313" customFormat="1">
      <c r="A64" s="883"/>
      <c r="B64" s="884"/>
      <c r="C64" s="874"/>
      <c r="D64" s="875"/>
      <c r="E64" s="380"/>
      <c r="F64" s="380"/>
    </row>
    <row r="65" spans="1:6" s="313" customFormat="1">
      <c r="A65" s="883"/>
      <c r="B65" s="753"/>
      <c r="C65" s="874"/>
      <c r="D65" s="875"/>
      <c r="E65" s="380"/>
      <c r="F65" s="380"/>
    </row>
    <row r="66" spans="1:6" s="313" customFormat="1">
      <c r="A66" s="883"/>
      <c r="B66" s="885"/>
      <c r="C66" s="874"/>
      <c r="D66" s="875"/>
      <c r="E66" s="380"/>
      <c r="F66" s="380"/>
    </row>
    <row r="67" spans="1:6" s="313" customFormat="1">
      <c r="A67" s="873"/>
      <c r="B67" s="877"/>
      <c r="C67" s="874"/>
      <c r="D67" s="875"/>
      <c r="E67" s="380"/>
      <c r="F67" s="380"/>
    </row>
    <row r="68" spans="1:6" s="313" customFormat="1">
      <c r="A68" s="873"/>
      <c r="B68" s="354"/>
      <c r="C68" s="874"/>
      <c r="D68" s="536"/>
      <c r="E68" s="886"/>
      <c r="F68" s="380"/>
    </row>
    <row r="69" spans="1:6" s="313" customFormat="1">
      <c r="A69" s="873"/>
      <c r="B69" s="354"/>
      <c r="C69" s="874"/>
      <c r="D69" s="875"/>
      <c r="E69" s="380"/>
      <c r="F69" s="380"/>
    </row>
    <row r="70" spans="1:6" s="313" customFormat="1">
      <c r="A70" s="873"/>
      <c r="B70" s="753"/>
      <c r="C70" s="874"/>
      <c r="D70" s="875"/>
      <c r="E70" s="380"/>
      <c r="F70" s="380"/>
    </row>
    <row r="71" spans="1:6" s="313" customFormat="1">
      <c r="A71" s="873"/>
      <c r="B71" s="753"/>
      <c r="C71" s="874"/>
      <c r="D71" s="875"/>
      <c r="E71" s="380"/>
      <c r="F71" s="380"/>
    </row>
    <row r="72" spans="1:6" s="313" customFormat="1">
      <c r="A72" s="873"/>
      <c r="B72" s="753"/>
      <c r="C72" s="874"/>
      <c r="D72" s="875"/>
      <c r="E72" s="380"/>
      <c r="F72" s="380"/>
    </row>
    <row r="73" spans="1:6" s="313" customFormat="1">
      <c r="A73" s="873"/>
      <c r="B73" s="753"/>
      <c r="C73" s="874"/>
      <c r="D73" s="875"/>
      <c r="E73" s="380"/>
      <c r="F73" s="380"/>
    </row>
    <row r="74" spans="1:6" s="313" customFormat="1">
      <c r="A74" s="873"/>
      <c r="B74" s="753"/>
      <c r="C74" s="874"/>
      <c r="D74" s="875"/>
      <c r="E74" s="380"/>
      <c r="F74" s="380"/>
    </row>
    <row r="75" spans="1:6" s="313" customFormat="1">
      <c r="A75" s="873"/>
      <c r="B75" s="753"/>
      <c r="C75" s="874"/>
      <c r="D75" s="875"/>
      <c r="E75" s="380"/>
      <c r="F75" s="380"/>
    </row>
    <row r="76" spans="1:6" s="313" customFormat="1">
      <c r="A76" s="873"/>
      <c r="B76" s="753"/>
      <c r="C76" s="874"/>
      <c r="D76" s="875"/>
      <c r="E76" s="380"/>
      <c r="F76" s="380"/>
    </row>
    <row r="94" spans="1:2">
      <c r="A94" s="887"/>
      <c r="B94" s="803"/>
    </row>
  </sheetData>
  <sheetProtection algorithmName="SHA-512" hashValue="uCftbi/UtWD/HKORANxuUyStOGPVcJVEykhk/eyfQu5GGfNizRCGcFVi6XW+jKgNzBPgnzZYNPLFEgbPs8FfUw==" saltValue="ieUMNyWcTMqEd1S/0bOG2A==" spinCount="100000" sheet="1" objects="1" scenarios="1" selectLockedCells="1"/>
  <pageMargins left="0.78740157480314965" right="0.59055118110236227" top="0.86614173228346458" bottom="0.86614173228346458" header="0.31496062992125984" footer="0.39370078740157483"/>
  <pageSetup paperSize="9" orientation="portrait" horizontalDpi="300"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3:H49"/>
  <sheetViews>
    <sheetView view="pageBreakPreview" zoomScaleNormal="100" zoomScaleSheetLayoutView="100" workbookViewId="0">
      <selection activeCell="E29" sqref="E29"/>
    </sheetView>
  </sheetViews>
  <sheetFormatPr defaultRowHeight="12.75"/>
  <cols>
    <col min="1" max="1" width="14" style="346" customWidth="1"/>
    <col min="2" max="2" width="9.28515625" style="346" customWidth="1"/>
    <col min="3" max="3" width="14.28515625" style="346" customWidth="1"/>
    <col min="4" max="4" width="9.140625" style="346"/>
    <col min="5" max="5" width="42.42578125" style="346" customWidth="1"/>
    <col min="6" max="6" width="9.140625" style="346"/>
    <col min="7" max="7" width="17.85546875" style="346" customWidth="1"/>
    <col min="8" max="256" width="9.140625" style="346"/>
    <col min="257" max="257" width="14" style="346" customWidth="1"/>
    <col min="258" max="258" width="9.28515625" style="346" customWidth="1"/>
    <col min="259" max="259" width="14.28515625" style="346" customWidth="1"/>
    <col min="260" max="260" width="9.140625" style="346"/>
    <col min="261" max="261" width="42.42578125" style="346" customWidth="1"/>
    <col min="262" max="262" width="9.140625" style="346"/>
    <col min="263" max="263" width="17.85546875" style="346" customWidth="1"/>
    <col min="264" max="512" width="9.140625" style="346"/>
    <col min="513" max="513" width="14" style="346" customWidth="1"/>
    <col min="514" max="514" width="9.28515625" style="346" customWidth="1"/>
    <col min="515" max="515" width="14.28515625" style="346" customWidth="1"/>
    <col min="516" max="516" width="9.140625" style="346"/>
    <col min="517" max="517" width="42.42578125" style="346" customWidth="1"/>
    <col min="518" max="518" width="9.140625" style="346"/>
    <col min="519" max="519" width="17.85546875" style="346" customWidth="1"/>
    <col min="520" max="768" width="9.140625" style="346"/>
    <col min="769" max="769" width="14" style="346" customWidth="1"/>
    <col min="770" max="770" width="9.28515625" style="346" customWidth="1"/>
    <col min="771" max="771" width="14.28515625" style="346" customWidth="1"/>
    <col min="772" max="772" width="9.140625" style="346"/>
    <col min="773" max="773" width="42.42578125" style="346" customWidth="1"/>
    <col min="774" max="774" width="9.140625" style="346"/>
    <col min="775" max="775" width="17.85546875" style="346" customWidth="1"/>
    <col min="776" max="1024" width="9.140625" style="346"/>
    <col min="1025" max="1025" width="14" style="346" customWidth="1"/>
    <col min="1026" max="1026" width="9.28515625" style="346" customWidth="1"/>
    <col min="1027" max="1027" width="14.28515625" style="346" customWidth="1"/>
    <col min="1028" max="1028" width="9.140625" style="346"/>
    <col min="1029" max="1029" width="42.42578125" style="346" customWidth="1"/>
    <col min="1030" max="1030" width="9.140625" style="346"/>
    <col min="1031" max="1031" width="17.85546875" style="346" customWidth="1"/>
    <col min="1032" max="1280" width="9.140625" style="346"/>
    <col min="1281" max="1281" width="14" style="346" customWidth="1"/>
    <col min="1282" max="1282" width="9.28515625" style="346" customWidth="1"/>
    <col min="1283" max="1283" width="14.28515625" style="346" customWidth="1"/>
    <col min="1284" max="1284" width="9.140625" style="346"/>
    <col min="1285" max="1285" width="42.42578125" style="346" customWidth="1"/>
    <col min="1286" max="1286" width="9.140625" style="346"/>
    <col min="1287" max="1287" width="17.85546875" style="346" customWidth="1"/>
    <col min="1288" max="1536" width="9.140625" style="346"/>
    <col min="1537" max="1537" width="14" style="346" customWidth="1"/>
    <col min="1538" max="1538" width="9.28515625" style="346" customWidth="1"/>
    <col min="1539" max="1539" width="14.28515625" style="346" customWidth="1"/>
    <col min="1540" max="1540" width="9.140625" style="346"/>
    <col min="1541" max="1541" width="42.42578125" style="346" customWidth="1"/>
    <col min="1542" max="1542" width="9.140625" style="346"/>
    <col min="1543" max="1543" width="17.85546875" style="346" customWidth="1"/>
    <col min="1544" max="1792" width="9.140625" style="346"/>
    <col min="1793" max="1793" width="14" style="346" customWidth="1"/>
    <col min="1794" max="1794" width="9.28515625" style="346" customWidth="1"/>
    <col min="1795" max="1795" width="14.28515625" style="346" customWidth="1"/>
    <col min="1796" max="1796" width="9.140625" style="346"/>
    <col min="1797" max="1797" width="42.42578125" style="346" customWidth="1"/>
    <col min="1798" max="1798" width="9.140625" style="346"/>
    <col min="1799" max="1799" width="17.85546875" style="346" customWidth="1"/>
    <col min="1800" max="2048" width="9.140625" style="346"/>
    <col min="2049" max="2049" width="14" style="346" customWidth="1"/>
    <col min="2050" max="2050" width="9.28515625" style="346" customWidth="1"/>
    <col min="2051" max="2051" width="14.28515625" style="346" customWidth="1"/>
    <col min="2052" max="2052" width="9.140625" style="346"/>
    <col min="2053" max="2053" width="42.42578125" style="346" customWidth="1"/>
    <col min="2054" max="2054" width="9.140625" style="346"/>
    <col min="2055" max="2055" width="17.85546875" style="346" customWidth="1"/>
    <col min="2056" max="2304" width="9.140625" style="346"/>
    <col min="2305" max="2305" width="14" style="346" customWidth="1"/>
    <col min="2306" max="2306" width="9.28515625" style="346" customWidth="1"/>
    <col min="2307" max="2307" width="14.28515625" style="346" customWidth="1"/>
    <col min="2308" max="2308" width="9.140625" style="346"/>
    <col min="2309" max="2309" width="42.42578125" style="346" customWidth="1"/>
    <col min="2310" max="2310" width="9.140625" style="346"/>
    <col min="2311" max="2311" width="17.85546875" style="346" customWidth="1"/>
    <col min="2312" max="2560" width="9.140625" style="346"/>
    <col min="2561" max="2561" width="14" style="346" customWidth="1"/>
    <col min="2562" max="2562" width="9.28515625" style="346" customWidth="1"/>
    <col min="2563" max="2563" width="14.28515625" style="346" customWidth="1"/>
    <col min="2564" max="2564" width="9.140625" style="346"/>
    <col min="2565" max="2565" width="42.42578125" style="346" customWidth="1"/>
    <col min="2566" max="2566" width="9.140625" style="346"/>
    <col min="2567" max="2567" width="17.85546875" style="346" customWidth="1"/>
    <col min="2568" max="2816" width="9.140625" style="346"/>
    <col min="2817" max="2817" width="14" style="346" customWidth="1"/>
    <col min="2818" max="2818" width="9.28515625" style="346" customWidth="1"/>
    <col min="2819" max="2819" width="14.28515625" style="346" customWidth="1"/>
    <col min="2820" max="2820" width="9.140625" style="346"/>
    <col min="2821" max="2821" width="42.42578125" style="346" customWidth="1"/>
    <col min="2822" max="2822" width="9.140625" style="346"/>
    <col min="2823" max="2823" width="17.85546875" style="346" customWidth="1"/>
    <col min="2824" max="3072" width="9.140625" style="346"/>
    <col min="3073" max="3073" width="14" style="346" customWidth="1"/>
    <col min="3074" max="3074" width="9.28515625" style="346" customWidth="1"/>
    <col min="3075" max="3075" width="14.28515625" style="346" customWidth="1"/>
    <col min="3076" max="3076" width="9.140625" style="346"/>
    <col min="3077" max="3077" width="42.42578125" style="346" customWidth="1"/>
    <col min="3078" max="3078" width="9.140625" style="346"/>
    <col min="3079" max="3079" width="17.85546875" style="346" customWidth="1"/>
    <col min="3080" max="3328" width="9.140625" style="346"/>
    <col min="3329" max="3329" width="14" style="346" customWidth="1"/>
    <col min="3330" max="3330" width="9.28515625" style="346" customWidth="1"/>
    <col min="3331" max="3331" width="14.28515625" style="346" customWidth="1"/>
    <col min="3332" max="3332" width="9.140625" style="346"/>
    <col min="3333" max="3333" width="42.42578125" style="346" customWidth="1"/>
    <col min="3334" max="3334" width="9.140625" style="346"/>
    <col min="3335" max="3335" width="17.85546875" style="346" customWidth="1"/>
    <col min="3336" max="3584" width="9.140625" style="346"/>
    <col min="3585" max="3585" width="14" style="346" customWidth="1"/>
    <col min="3586" max="3586" width="9.28515625" style="346" customWidth="1"/>
    <col min="3587" max="3587" width="14.28515625" style="346" customWidth="1"/>
    <col min="3588" max="3588" width="9.140625" style="346"/>
    <col min="3589" max="3589" width="42.42578125" style="346" customWidth="1"/>
    <col min="3590" max="3590" width="9.140625" style="346"/>
    <col min="3591" max="3591" width="17.85546875" style="346" customWidth="1"/>
    <col min="3592" max="3840" width="9.140625" style="346"/>
    <col min="3841" max="3841" width="14" style="346" customWidth="1"/>
    <col min="3842" max="3842" width="9.28515625" style="346" customWidth="1"/>
    <col min="3843" max="3843" width="14.28515625" style="346" customWidth="1"/>
    <col min="3844" max="3844" width="9.140625" style="346"/>
    <col min="3845" max="3845" width="42.42578125" style="346" customWidth="1"/>
    <col min="3846" max="3846" width="9.140625" style="346"/>
    <col min="3847" max="3847" width="17.85546875" style="346" customWidth="1"/>
    <col min="3848" max="4096" width="9.140625" style="346"/>
    <col min="4097" max="4097" width="14" style="346" customWidth="1"/>
    <col min="4098" max="4098" width="9.28515625" style="346" customWidth="1"/>
    <col min="4099" max="4099" width="14.28515625" style="346" customWidth="1"/>
    <col min="4100" max="4100" width="9.140625" style="346"/>
    <col min="4101" max="4101" width="42.42578125" style="346" customWidth="1"/>
    <col min="4102" max="4102" width="9.140625" style="346"/>
    <col min="4103" max="4103" width="17.85546875" style="346" customWidth="1"/>
    <col min="4104" max="4352" width="9.140625" style="346"/>
    <col min="4353" max="4353" width="14" style="346" customWidth="1"/>
    <col min="4354" max="4354" width="9.28515625" style="346" customWidth="1"/>
    <col min="4355" max="4355" width="14.28515625" style="346" customWidth="1"/>
    <col min="4356" max="4356" width="9.140625" style="346"/>
    <col min="4357" max="4357" width="42.42578125" style="346" customWidth="1"/>
    <col min="4358" max="4358" width="9.140625" style="346"/>
    <col min="4359" max="4359" width="17.85546875" style="346" customWidth="1"/>
    <col min="4360" max="4608" width="9.140625" style="346"/>
    <col min="4609" max="4609" width="14" style="346" customWidth="1"/>
    <col min="4610" max="4610" width="9.28515625" style="346" customWidth="1"/>
    <col min="4611" max="4611" width="14.28515625" style="346" customWidth="1"/>
    <col min="4612" max="4612" width="9.140625" style="346"/>
    <col min="4613" max="4613" width="42.42578125" style="346" customWidth="1"/>
    <col min="4614" max="4614" width="9.140625" style="346"/>
    <col min="4615" max="4615" width="17.85546875" style="346" customWidth="1"/>
    <col min="4616" max="4864" width="9.140625" style="346"/>
    <col min="4865" max="4865" width="14" style="346" customWidth="1"/>
    <col min="4866" max="4866" width="9.28515625" style="346" customWidth="1"/>
    <col min="4867" max="4867" width="14.28515625" style="346" customWidth="1"/>
    <col min="4868" max="4868" width="9.140625" style="346"/>
    <col min="4869" max="4869" width="42.42578125" style="346" customWidth="1"/>
    <col min="4870" max="4870" width="9.140625" style="346"/>
    <col min="4871" max="4871" width="17.85546875" style="346" customWidth="1"/>
    <col min="4872" max="5120" width="9.140625" style="346"/>
    <col min="5121" max="5121" width="14" style="346" customWidth="1"/>
    <col min="5122" max="5122" width="9.28515625" style="346" customWidth="1"/>
    <col min="5123" max="5123" width="14.28515625" style="346" customWidth="1"/>
    <col min="5124" max="5124" width="9.140625" style="346"/>
    <col min="5125" max="5125" width="42.42578125" style="346" customWidth="1"/>
    <col min="5126" max="5126" width="9.140625" style="346"/>
    <col min="5127" max="5127" width="17.85546875" style="346" customWidth="1"/>
    <col min="5128" max="5376" width="9.140625" style="346"/>
    <col min="5377" max="5377" width="14" style="346" customWidth="1"/>
    <col min="5378" max="5378" width="9.28515625" style="346" customWidth="1"/>
    <col min="5379" max="5379" width="14.28515625" style="346" customWidth="1"/>
    <col min="5380" max="5380" width="9.140625" style="346"/>
    <col min="5381" max="5381" width="42.42578125" style="346" customWidth="1"/>
    <col min="5382" max="5382" width="9.140625" style="346"/>
    <col min="5383" max="5383" width="17.85546875" style="346" customWidth="1"/>
    <col min="5384" max="5632" width="9.140625" style="346"/>
    <col min="5633" max="5633" width="14" style="346" customWidth="1"/>
    <col min="5634" max="5634" width="9.28515625" style="346" customWidth="1"/>
    <col min="5635" max="5635" width="14.28515625" style="346" customWidth="1"/>
    <col min="5636" max="5636" width="9.140625" style="346"/>
    <col min="5637" max="5637" width="42.42578125" style="346" customWidth="1"/>
    <col min="5638" max="5638" width="9.140625" style="346"/>
    <col min="5639" max="5639" width="17.85546875" style="346" customWidth="1"/>
    <col min="5640" max="5888" width="9.140625" style="346"/>
    <col min="5889" max="5889" width="14" style="346" customWidth="1"/>
    <col min="5890" max="5890" width="9.28515625" style="346" customWidth="1"/>
    <col min="5891" max="5891" width="14.28515625" style="346" customWidth="1"/>
    <col min="5892" max="5892" width="9.140625" style="346"/>
    <col min="5893" max="5893" width="42.42578125" style="346" customWidth="1"/>
    <col min="5894" max="5894" width="9.140625" style="346"/>
    <col min="5895" max="5895" width="17.85546875" style="346" customWidth="1"/>
    <col min="5896" max="6144" width="9.140625" style="346"/>
    <col min="6145" max="6145" width="14" style="346" customWidth="1"/>
    <col min="6146" max="6146" width="9.28515625" style="346" customWidth="1"/>
    <col min="6147" max="6147" width="14.28515625" style="346" customWidth="1"/>
    <col min="6148" max="6148" width="9.140625" style="346"/>
    <col min="6149" max="6149" width="42.42578125" style="346" customWidth="1"/>
    <col min="6150" max="6150" width="9.140625" style="346"/>
    <col min="6151" max="6151" width="17.85546875" style="346" customWidth="1"/>
    <col min="6152" max="6400" width="9.140625" style="346"/>
    <col min="6401" max="6401" width="14" style="346" customWidth="1"/>
    <col min="6402" max="6402" width="9.28515625" style="346" customWidth="1"/>
    <col min="6403" max="6403" width="14.28515625" style="346" customWidth="1"/>
    <col min="6404" max="6404" width="9.140625" style="346"/>
    <col min="6405" max="6405" width="42.42578125" style="346" customWidth="1"/>
    <col min="6406" max="6406" width="9.140625" style="346"/>
    <col min="6407" max="6407" width="17.85546875" style="346" customWidth="1"/>
    <col min="6408" max="6656" width="9.140625" style="346"/>
    <col min="6657" max="6657" width="14" style="346" customWidth="1"/>
    <col min="6658" max="6658" width="9.28515625" style="346" customWidth="1"/>
    <col min="6659" max="6659" width="14.28515625" style="346" customWidth="1"/>
    <col min="6660" max="6660" width="9.140625" style="346"/>
    <col min="6661" max="6661" width="42.42578125" style="346" customWidth="1"/>
    <col min="6662" max="6662" width="9.140625" style="346"/>
    <col min="6663" max="6663" width="17.85546875" style="346" customWidth="1"/>
    <col min="6664" max="6912" width="9.140625" style="346"/>
    <col min="6913" max="6913" width="14" style="346" customWidth="1"/>
    <col min="6914" max="6914" width="9.28515625" style="346" customWidth="1"/>
    <col min="6915" max="6915" width="14.28515625" style="346" customWidth="1"/>
    <col min="6916" max="6916" width="9.140625" style="346"/>
    <col min="6917" max="6917" width="42.42578125" style="346" customWidth="1"/>
    <col min="6918" max="6918" width="9.140625" style="346"/>
    <col min="6919" max="6919" width="17.85546875" style="346" customWidth="1"/>
    <col min="6920" max="7168" width="9.140625" style="346"/>
    <col min="7169" max="7169" width="14" style="346" customWidth="1"/>
    <col min="7170" max="7170" width="9.28515625" style="346" customWidth="1"/>
    <col min="7171" max="7171" width="14.28515625" style="346" customWidth="1"/>
    <col min="7172" max="7172" width="9.140625" style="346"/>
    <col min="7173" max="7173" width="42.42578125" style="346" customWidth="1"/>
    <col min="7174" max="7174" width="9.140625" style="346"/>
    <col min="7175" max="7175" width="17.85546875" style="346" customWidth="1"/>
    <col min="7176" max="7424" width="9.140625" style="346"/>
    <col min="7425" max="7425" width="14" style="346" customWidth="1"/>
    <col min="7426" max="7426" width="9.28515625" style="346" customWidth="1"/>
    <col min="7427" max="7427" width="14.28515625" style="346" customWidth="1"/>
    <col min="7428" max="7428" width="9.140625" style="346"/>
    <col min="7429" max="7429" width="42.42578125" style="346" customWidth="1"/>
    <col min="7430" max="7430" width="9.140625" style="346"/>
    <col min="7431" max="7431" width="17.85546875" style="346" customWidth="1"/>
    <col min="7432" max="7680" width="9.140625" style="346"/>
    <col min="7681" max="7681" width="14" style="346" customWidth="1"/>
    <col min="7682" max="7682" width="9.28515625" style="346" customWidth="1"/>
    <col min="7683" max="7683" width="14.28515625" style="346" customWidth="1"/>
    <col min="7684" max="7684" width="9.140625" style="346"/>
    <col min="7685" max="7685" width="42.42578125" style="346" customWidth="1"/>
    <col min="7686" max="7686" width="9.140625" style="346"/>
    <col min="7687" max="7687" width="17.85546875" style="346" customWidth="1"/>
    <col min="7688" max="7936" width="9.140625" style="346"/>
    <col min="7937" max="7937" width="14" style="346" customWidth="1"/>
    <col min="7938" max="7938" width="9.28515625" style="346" customWidth="1"/>
    <col min="7939" max="7939" width="14.28515625" style="346" customWidth="1"/>
    <col min="7940" max="7940" width="9.140625" style="346"/>
    <col min="7941" max="7941" width="42.42578125" style="346" customWidth="1"/>
    <col min="7942" max="7942" width="9.140625" style="346"/>
    <col min="7943" max="7943" width="17.85546875" style="346" customWidth="1"/>
    <col min="7944" max="8192" width="9.140625" style="346"/>
    <col min="8193" max="8193" width="14" style="346" customWidth="1"/>
    <col min="8194" max="8194" width="9.28515625" style="346" customWidth="1"/>
    <col min="8195" max="8195" width="14.28515625" style="346" customWidth="1"/>
    <col min="8196" max="8196" width="9.140625" style="346"/>
    <col min="8197" max="8197" width="42.42578125" style="346" customWidth="1"/>
    <col min="8198" max="8198" width="9.140625" style="346"/>
    <col min="8199" max="8199" width="17.85546875" style="346" customWidth="1"/>
    <col min="8200" max="8448" width="9.140625" style="346"/>
    <col min="8449" max="8449" width="14" style="346" customWidth="1"/>
    <col min="8450" max="8450" width="9.28515625" style="346" customWidth="1"/>
    <col min="8451" max="8451" width="14.28515625" style="346" customWidth="1"/>
    <col min="8452" max="8452" width="9.140625" style="346"/>
    <col min="8453" max="8453" width="42.42578125" style="346" customWidth="1"/>
    <col min="8454" max="8454" width="9.140625" style="346"/>
    <col min="8455" max="8455" width="17.85546875" style="346" customWidth="1"/>
    <col min="8456" max="8704" width="9.140625" style="346"/>
    <col min="8705" max="8705" width="14" style="346" customWidth="1"/>
    <col min="8706" max="8706" width="9.28515625" style="346" customWidth="1"/>
    <col min="8707" max="8707" width="14.28515625" style="346" customWidth="1"/>
    <col min="8708" max="8708" width="9.140625" style="346"/>
    <col min="8709" max="8709" width="42.42578125" style="346" customWidth="1"/>
    <col min="8710" max="8710" width="9.140625" style="346"/>
    <col min="8711" max="8711" width="17.85546875" style="346" customWidth="1"/>
    <col min="8712" max="8960" width="9.140625" style="346"/>
    <col min="8961" max="8961" width="14" style="346" customWidth="1"/>
    <col min="8962" max="8962" width="9.28515625" style="346" customWidth="1"/>
    <col min="8963" max="8963" width="14.28515625" style="346" customWidth="1"/>
    <col min="8964" max="8964" width="9.140625" style="346"/>
    <col min="8965" max="8965" width="42.42578125" style="346" customWidth="1"/>
    <col min="8966" max="8966" width="9.140625" style="346"/>
    <col min="8967" max="8967" width="17.85546875" style="346" customWidth="1"/>
    <col min="8968" max="9216" width="9.140625" style="346"/>
    <col min="9217" max="9217" width="14" style="346" customWidth="1"/>
    <col min="9218" max="9218" width="9.28515625" style="346" customWidth="1"/>
    <col min="9219" max="9219" width="14.28515625" style="346" customWidth="1"/>
    <col min="9220" max="9220" width="9.140625" style="346"/>
    <col min="9221" max="9221" width="42.42578125" style="346" customWidth="1"/>
    <col min="9222" max="9222" width="9.140625" style="346"/>
    <col min="9223" max="9223" width="17.85546875" style="346" customWidth="1"/>
    <col min="9224" max="9472" width="9.140625" style="346"/>
    <col min="9473" max="9473" width="14" style="346" customWidth="1"/>
    <col min="9474" max="9474" width="9.28515625" style="346" customWidth="1"/>
    <col min="9475" max="9475" width="14.28515625" style="346" customWidth="1"/>
    <col min="9476" max="9476" width="9.140625" style="346"/>
    <col min="9477" max="9477" width="42.42578125" style="346" customWidth="1"/>
    <col min="9478" max="9478" width="9.140625" style="346"/>
    <col min="9479" max="9479" width="17.85546875" style="346" customWidth="1"/>
    <col min="9480" max="9728" width="9.140625" style="346"/>
    <col min="9729" max="9729" width="14" style="346" customWidth="1"/>
    <col min="9730" max="9730" width="9.28515625" style="346" customWidth="1"/>
    <col min="9731" max="9731" width="14.28515625" style="346" customWidth="1"/>
    <col min="9732" max="9732" width="9.140625" style="346"/>
    <col min="9733" max="9733" width="42.42578125" style="346" customWidth="1"/>
    <col min="9734" max="9734" width="9.140625" style="346"/>
    <col min="9735" max="9735" width="17.85546875" style="346" customWidth="1"/>
    <col min="9736" max="9984" width="9.140625" style="346"/>
    <col min="9985" max="9985" width="14" style="346" customWidth="1"/>
    <col min="9986" max="9986" width="9.28515625" style="346" customWidth="1"/>
    <col min="9987" max="9987" width="14.28515625" style="346" customWidth="1"/>
    <col min="9988" max="9988" width="9.140625" style="346"/>
    <col min="9989" max="9989" width="42.42578125" style="346" customWidth="1"/>
    <col min="9990" max="9990" width="9.140625" style="346"/>
    <col min="9991" max="9991" width="17.85546875" style="346" customWidth="1"/>
    <col min="9992" max="10240" width="9.140625" style="346"/>
    <col min="10241" max="10241" width="14" style="346" customWidth="1"/>
    <col min="10242" max="10242" width="9.28515625" style="346" customWidth="1"/>
    <col min="10243" max="10243" width="14.28515625" style="346" customWidth="1"/>
    <col min="10244" max="10244" width="9.140625" style="346"/>
    <col min="10245" max="10245" width="42.42578125" style="346" customWidth="1"/>
    <col min="10246" max="10246" width="9.140625" style="346"/>
    <col min="10247" max="10247" width="17.85546875" style="346" customWidth="1"/>
    <col min="10248" max="10496" width="9.140625" style="346"/>
    <col min="10497" max="10497" width="14" style="346" customWidth="1"/>
    <col min="10498" max="10498" width="9.28515625" style="346" customWidth="1"/>
    <col min="10499" max="10499" width="14.28515625" style="346" customWidth="1"/>
    <col min="10500" max="10500" width="9.140625" style="346"/>
    <col min="10501" max="10501" width="42.42578125" style="346" customWidth="1"/>
    <col min="10502" max="10502" width="9.140625" style="346"/>
    <col min="10503" max="10503" width="17.85546875" style="346" customWidth="1"/>
    <col min="10504" max="10752" width="9.140625" style="346"/>
    <col min="10753" max="10753" width="14" style="346" customWidth="1"/>
    <col min="10754" max="10754" width="9.28515625" style="346" customWidth="1"/>
    <col min="10755" max="10755" width="14.28515625" style="346" customWidth="1"/>
    <col min="10756" max="10756" width="9.140625" style="346"/>
    <col min="10757" max="10757" width="42.42578125" style="346" customWidth="1"/>
    <col min="10758" max="10758" width="9.140625" style="346"/>
    <col min="10759" max="10759" width="17.85546875" style="346" customWidth="1"/>
    <col min="10760" max="11008" width="9.140625" style="346"/>
    <col min="11009" max="11009" width="14" style="346" customWidth="1"/>
    <col min="11010" max="11010" width="9.28515625" style="346" customWidth="1"/>
    <col min="11011" max="11011" width="14.28515625" style="346" customWidth="1"/>
    <col min="11012" max="11012" width="9.140625" style="346"/>
    <col min="11013" max="11013" width="42.42578125" style="346" customWidth="1"/>
    <col min="11014" max="11014" width="9.140625" style="346"/>
    <col min="11015" max="11015" width="17.85546875" style="346" customWidth="1"/>
    <col min="11016" max="11264" width="9.140625" style="346"/>
    <col min="11265" max="11265" width="14" style="346" customWidth="1"/>
    <col min="11266" max="11266" width="9.28515625" style="346" customWidth="1"/>
    <col min="11267" max="11267" width="14.28515625" style="346" customWidth="1"/>
    <col min="11268" max="11268" width="9.140625" style="346"/>
    <col min="11269" max="11269" width="42.42578125" style="346" customWidth="1"/>
    <col min="11270" max="11270" width="9.140625" style="346"/>
    <col min="11271" max="11271" width="17.85546875" style="346" customWidth="1"/>
    <col min="11272" max="11520" width="9.140625" style="346"/>
    <col min="11521" max="11521" width="14" style="346" customWidth="1"/>
    <col min="11522" max="11522" width="9.28515625" style="346" customWidth="1"/>
    <col min="11523" max="11523" width="14.28515625" style="346" customWidth="1"/>
    <col min="11524" max="11524" width="9.140625" style="346"/>
    <col min="11525" max="11525" width="42.42578125" style="346" customWidth="1"/>
    <col min="11526" max="11526" width="9.140625" style="346"/>
    <col min="11527" max="11527" width="17.85546875" style="346" customWidth="1"/>
    <col min="11528" max="11776" width="9.140625" style="346"/>
    <col min="11777" max="11777" width="14" style="346" customWidth="1"/>
    <col min="11778" max="11778" width="9.28515625" style="346" customWidth="1"/>
    <col min="11779" max="11779" width="14.28515625" style="346" customWidth="1"/>
    <col min="11780" max="11780" width="9.140625" style="346"/>
    <col min="11781" max="11781" width="42.42578125" style="346" customWidth="1"/>
    <col min="11782" max="11782" width="9.140625" style="346"/>
    <col min="11783" max="11783" width="17.85546875" style="346" customWidth="1"/>
    <col min="11784" max="12032" width="9.140625" style="346"/>
    <col min="12033" max="12033" width="14" style="346" customWidth="1"/>
    <col min="12034" max="12034" width="9.28515625" style="346" customWidth="1"/>
    <col min="12035" max="12035" width="14.28515625" style="346" customWidth="1"/>
    <col min="12036" max="12036" width="9.140625" style="346"/>
    <col min="12037" max="12037" width="42.42578125" style="346" customWidth="1"/>
    <col min="12038" max="12038" width="9.140625" style="346"/>
    <col min="12039" max="12039" width="17.85546875" style="346" customWidth="1"/>
    <col min="12040" max="12288" width="9.140625" style="346"/>
    <col min="12289" max="12289" width="14" style="346" customWidth="1"/>
    <col min="12290" max="12290" width="9.28515625" style="346" customWidth="1"/>
    <col min="12291" max="12291" width="14.28515625" style="346" customWidth="1"/>
    <col min="12292" max="12292" width="9.140625" style="346"/>
    <col min="12293" max="12293" width="42.42578125" style="346" customWidth="1"/>
    <col min="12294" max="12294" width="9.140625" style="346"/>
    <col min="12295" max="12295" width="17.85546875" style="346" customWidth="1"/>
    <col min="12296" max="12544" width="9.140625" style="346"/>
    <col min="12545" max="12545" width="14" style="346" customWidth="1"/>
    <col min="12546" max="12546" width="9.28515625" style="346" customWidth="1"/>
    <col min="12547" max="12547" width="14.28515625" style="346" customWidth="1"/>
    <col min="12548" max="12548" width="9.140625" style="346"/>
    <col min="12549" max="12549" width="42.42578125" style="346" customWidth="1"/>
    <col min="12550" max="12550" width="9.140625" style="346"/>
    <col min="12551" max="12551" width="17.85546875" style="346" customWidth="1"/>
    <col min="12552" max="12800" width="9.140625" style="346"/>
    <col min="12801" max="12801" width="14" style="346" customWidth="1"/>
    <col min="12802" max="12802" width="9.28515625" style="346" customWidth="1"/>
    <col min="12803" max="12803" width="14.28515625" style="346" customWidth="1"/>
    <col min="12804" max="12804" width="9.140625" style="346"/>
    <col min="12805" max="12805" width="42.42578125" style="346" customWidth="1"/>
    <col min="12806" max="12806" width="9.140625" style="346"/>
    <col min="12807" max="12807" width="17.85546875" style="346" customWidth="1"/>
    <col min="12808" max="13056" width="9.140625" style="346"/>
    <col min="13057" max="13057" width="14" style="346" customWidth="1"/>
    <col min="13058" max="13058" width="9.28515625" style="346" customWidth="1"/>
    <col min="13059" max="13059" width="14.28515625" style="346" customWidth="1"/>
    <col min="13060" max="13060" width="9.140625" style="346"/>
    <col min="13061" max="13061" width="42.42578125" style="346" customWidth="1"/>
    <col min="13062" max="13062" width="9.140625" style="346"/>
    <col min="13063" max="13063" width="17.85546875" style="346" customWidth="1"/>
    <col min="13064" max="13312" width="9.140625" style="346"/>
    <col min="13313" max="13313" width="14" style="346" customWidth="1"/>
    <col min="13314" max="13314" width="9.28515625" style="346" customWidth="1"/>
    <col min="13315" max="13315" width="14.28515625" style="346" customWidth="1"/>
    <col min="13316" max="13316" width="9.140625" style="346"/>
    <col min="13317" max="13317" width="42.42578125" style="346" customWidth="1"/>
    <col min="13318" max="13318" width="9.140625" style="346"/>
    <col min="13319" max="13319" width="17.85546875" style="346" customWidth="1"/>
    <col min="13320" max="13568" width="9.140625" style="346"/>
    <col min="13569" max="13569" width="14" style="346" customWidth="1"/>
    <col min="13570" max="13570" width="9.28515625" style="346" customWidth="1"/>
    <col min="13571" max="13571" width="14.28515625" style="346" customWidth="1"/>
    <col min="13572" max="13572" width="9.140625" style="346"/>
    <col min="13573" max="13573" width="42.42578125" style="346" customWidth="1"/>
    <col min="13574" max="13574" width="9.140625" style="346"/>
    <col min="13575" max="13575" width="17.85546875" style="346" customWidth="1"/>
    <col min="13576" max="13824" width="9.140625" style="346"/>
    <col min="13825" max="13825" width="14" style="346" customWidth="1"/>
    <col min="13826" max="13826" width="9.28515625" style="346" customWidth="1"/>
    <col min="13827" max="13827" width="14.28515625" style="346" customWidth="1"/>
    <col min="13828" max="13828" width="9.140625" style="346"/>
    <col min="13829" max="13829" width="42.42578125" style="346" customWidth="1"/>
    <col min="13830" max="13830" width="9.140625" style="346"/>
    <col min="13831" max="13831" width="17.85546875" style="346" customWidth="1"/>
    <col min="13832" max="14080" width="9.140625" style="346"/>
    <col min="14081" max="14081" width="14" style="346" customWidth="1"/>
    <col min="14082" max="14082" width="9.28515625" style="346" customWidth="1"/>
    <col min="14083" max="14083" width="14.28515625" style="346" customWidth="1"/>
    <col min="14084" max="14084" width="9.140625" style="346"/>
    <col min="14085" max="14085" width="42.42578125" style="346" customWidth="1"/>
    <col min="14086" max="14086" width="9.140625" style="346"/>
    <col min="14087" max="14087" width="17.85546875" style="346" customWidth="1"/>
    <col min="14088" max="14336" width="9.140625" style="346"/>
    <col min="14337" max="14337" width="14" style="346" customWidth="1"/>
    <col min="14338" max="14338" width="9.28515625" style="346" customWidth="1"/>
    <col min="14339" max="14339" width="14.28515625" style="346" customWidth="1"/>
    <col min="14340" max="14340" width="9.140625" style="346"/>
    <col min="14341" max="14341" width="42.42578125" style="346" customWidth="1"/>
    <col min="14342" max="14342" width="9.140625" style="346"/>
    <col min="14343" max="14343" width="17.85546875" style="346" customWidth="1"/>
    <col min="14344" max="14592" width="9.140625" style="346"/>
    <col min="14593" max="14593" width="14" style="346" customWidth="1"/>
    <col min="14594" max="14594" width="9.28515625" style="346" customWidth="1"/>
    <col min="14595" max="14595" width="14.28515625" style="346" customWidth="1"/>
    <col min="14596" max="14596" width="9.140625" style="346"/>
    <col min="14597" max="14597" width="42.42578125" style="346" customWidth="1"/>
    <col min="14598" max="14598" width="9.140625" style="346"/>
    <col min="14599" max="14599" width="17.85546875" style="346" customWidth="1"/>
    <col min="14600" max="14848" width="9.140625" style="346"/>
    <col min="14849" max="14849" width="14" style="346" customWidth="1"/>
    <col min="14850" max="14850" width="9.28515625" style="346" customWidth="1"/>
    <col min="14851" max="14851" width="14.28515625" style="346" customWidth="1"/>
    <col min="14852" max="14852" width="9.140625" style="346"/>
    <col min="14853" max="14853" width="42.42578125" style="346" customWidth="1"/>
    <col min="14854" max="14854" width="9.140625" style="346"/>
    <col min="14855" max="14855" width="17.85546875" style="346" customWidth="1"/>
    <col min="14856" max="15104" width="9.140625" style="346"/>
    <col min="15105" max="15105" width="14" style="346" customWidth="1"/>
    <col min="15106" max="15106" width="9.28515625" style="346" customWidth="1"/>
    <col min="15107" max="15107" width="14.28515625" style="346" customWidth="1"/>
    <col min="15108" max="15108" width="9.140625" style="346"/>
    <col min="15109" max="15109" width="42.42578125" style="346" customWidth="1"/>
    <col min="15110" max="15110" width="9.140625" style="346"/>
    <col min="15111" max="15111" width="17.85546875" style="346" customWidth="1"/>
    <col min="15112" max="15360" width="9.140625" style="346"/>
    <col min="15361" max="15361" width="14" style="346" customWidth="1"/>
    <col min="15362" max="15362" width="9.28515625" style="346" customWidth="1"/>
    <col min="15363" max="15363" width="14.28515625" style="346" customWidth="1"/>
    <col min="15364" max="15364" width="9.140625" style="346"/>
    <col min="15365" max="15365" width="42.42578125" style="346" customWidth="1"/>
    <col min="15366" max="15366" width="9.140625" style="346"/>
    <col min="15367" max="15367" width="17.85546875" style="346" customWidth="1"/>
    <col min="15368" max="15616" width="9.140625" style="346"/>
    <col min="15617" max="15617" width="14" style="346" customWidth="1"/>
    <col min="15618" max="15618" width="9.28515625" style="346" customWidth="1"/>
    <col min="15619" max="15619" width="14.28515625" style="346" customWidth="1"/>
    <col min="15620" max="15620" width="9.140625" style="346"/>
    <col min="15621" max="15621" width="42.42578125" style="346" customWidth="1"/>
    <col min="15622" max="15622" width="9.140625" style="346"/>
    <col min="15623" max="15623" width="17.85546875" style="346" customWidth="1"/>
    <col min="15624" max="15872" width="9.140625" style="346"/>
    <col min="15873" max="15873" width="14" style="346" customWidth="1"/>
    <col min="15874" max="15874" width="9.28515625" style="346" customWidth="1"/>
    <col min="15875" max="15875" width="14.28515625" style="346" customWidth="1"/>
    <col min="15876" max="15876" width="9.140625" style="346"/>
    <col min="15877" max="15877" width="42.42578125" style="346" customWidth="1"/>
    <col min="15878" max="15878" width="9.140625" style="346"/>
    <col min="15879" max="15879" width="17.85546875" style="346" customWidth="1"/>
    <col min="15880" max="16128" width="9.140625" style="346"/>
    <col min="16129" max="16129" width="14" style="346" customWidth="1"/>
    <col min="16130" max="16130" width="9.28515625" style="346" customWidth="1"/>
    <col min="16131" max="16131" width="14.28515625" style="346" customWidth="1"/>
    <col min="16132" max="16132" width="9.140625" style="346"/>
    <col min="16133" max="16133" width="42.42578125" style="346" customWidth="1"/>
    <col min="16134" max="16134" width="9.140625" style="346"/>
    <col min="16135" max="16135" width="17.85546875" style="346" customWidth="1"/>
    <col min="16136" max="16384" width="9.140625" style="346"/>
  </cols>
  <sheetData>
    <row r="3" spans="1:8" ht="18">
      <c r="A3" s="186"/>
      <c r="B3" s="187" t="s">
        <v>41</v>
      </c>
      <c r="C3" s="186"/>
      <c r="D3" s="186"/>
      <c r="E3" s="186"/>
      <c r="F3" s="186"/>
      <c r="G3" s="186"/>
      <c r="H3" s="186"/>
    </row>
    <row r="4" spans="1:8">
      <c r="B4" s="188"/>
    </row>
    <row r="5" spans="1:8" ht="18">
      <c r="B5" s="187" t="s">
        <v>42</v>
      </c>
    </row>
    <row r="11" spans="1:8">
      <c r="B11" s="346" t="s">
        <v>43</v>
      </c>
      <c r="C11" s="346" t="s">
        <v>192</v>
      </c>
    </row>
    <row r="12" spans="1:8">
      <c r="C12" s="346" t="s">
        <v>193</v>
      </c>
    </row>
    <row r="13" spans="1:8">
      <c r="C13" s="346" t="s">
        <v>194</v>
      </c>
    </row>
    <row r="14" spans="1:8" ht="14.25" customHeight="1"/>
    <row r="15" spans="1:8" ht="16.5" customHeight="1"/>
    <row r="16" spans="1:8">
      <c r="B16" s="346" t="s">
        <v>6</v>
      </c>
      <c r="C16" s="346" t="s">
        <v>192</v>
      </c>
    </row>
    <row r="17" spans="2:5">
      <c r="C17" s="346" t="s">
        <v>193</v>
      </c>
    </row>
    <row r="18" spans="2:5">
      <c r="C18" s="346" t="s">
        <v>194</v>
      </c>
    </row>
    <row r="22" spans="2:5">
      <c r="B22" s="346" t="s">
        <v>7</v>
      </c>
      <c r="C22" s="1164" t="s">
        <v>195</v>
      </c>
      <c r="D22" s="1165"/>
      <c r="E22" s="1165"/>
    </row>
    <row r="23" spans="2:5">
      <c r="C23" s="1165"/>
      <c r="D23" s="1165"/>
      <c r="E23" s="1165"/>
    </row>
    <row r="26" spans="2:5">
      <c r="B26" s="346" t="s">
        <v>196</v>
      </c>
      <c r="C26" s="22"/>
    </row>
    <row r="30" spans="2:5">
      <c r="B30" s="346" t="s">
        <v>45</v>
      </c>
      <c r="D30" s="346" t="s">
        <v>1</v>
      </c>
    </row>
    <row r="31" spans="2:5">
      <c r="D31" s="346" t="s">
        <v>46</v>
      </c>
    </row>
    <row r="32" spans="2:5">
      <c r="D32" s="346" t="s">
        <v>2</v>
      </c>
    </row>
    <row r="36" spans="2:4">
      <c r="B36" s="346" t="s">
        <v>3</v>
      </c>
      <c r="D36" s="346" t="s">
        <v>197</v>
      </c>
    </row>
    <row r="42" spans="2:4">
      <c r="B42" s="346" t="s">
        <v>198</v>
      </c>
      <c r="D42" s="189" t="s">
        <v>199</v>
      </c>
    </row>
    <row r="49" spans="2:4">
      <c r="B49" s="346" t="s">
        <v>20</v>
      </c>
      <c r="D49" s="190" t="s">
        <v>47</v>
      </c>
    </row>
  </sheetData>
  <sheetProtection algorithmName="SHA-512" hashValue="YEGvPIcsBvGjIjqyMdREYC6lChqEAJekD9+XKaipOboys/VhgATaBsFzHOGDtD+3KBWF1Y0yYTYnY4EfHc7WuA==" saltValue="KC0oE4tQxGrx8En2cYXScQ==" spinCount="100000" sheet="1" objects="1" scenarios="1" selectLockedCells="1"/>
  <mergeCells count="1">
    <mergeCell ref="C22:E23"/>
  </mergeCells>
  <pageMargins left="0.98425196850393704" right="0.39370078740157483" top="1.2598425196850394" bottom="0.78740157480314965" header="0.51181102362204722" footer="0.39370078740157483"/>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P94"/>
  <sheetViews>
    <sheetView showZeros="0" view="pageBreakPreview" zoomScaleNormal="100" zoomScaleSheetLayoutView="100" workbookViewId="0">
      <selection activeCell="E23" sqref="E23"/>
    </sheetView>
  </sheetViews>
  <sheetFormatPr defaultRowHeight="12.75"/>
  <cols>
    <col min="1" max="1" width="6.140625" style="263" customWidth="1"/>
    <col min="2" max="2" width="46.5703125" style="250" customWidth="1"/>
    <col min="3" max="3" width="4.7109375" style="261" customWidth="1"/>
    <col min="4" max="4" width="8.5703125" style="262" customWidth="1"/>
    <col min="5" max="5" width="10" style="394" customWidth="1"/>
    <col min="6" max="6" width="13.7109375" style="394" customWidth="1"/>
    <col min="7" max="16384" width="9.140625" style="244"/>
  </cols>
  <sheetData>
    <row r="1" spans="1:250" s="285" customFormat="1" ht="13.5" customHeight="1">
      <c r="A1" s="277" t="s">
        <v>37</v>
      </c>
      <c r="B1" s="278" t="s">
        <v>298</v>
      </c>
      <c r="C1" s="280"/>
      <c r="D1" s="503"/>
      <c r="E1" s="397"/>
      <c r="F1" s="280"/>
      <c r="G1" s="281"/>
      <c r="H1" s="282"/>
      <c r="I1" s="283"/>
      <c r="J1" s="284"/>
      <c r="K1" s="284"/>
    </row>
    <row r="2" spans="1:250" s="285" customFormat="1" ht="15">
      <c r="A2" s="4"/>
      <c r="B2" s="286"/>
      <c r="C2" s="280"/>
      <c r="D2" s="503"/>
      <c r="E2" s="397"/>
      <c r="F2" s="280"/>
      <c r="G2" s="281"/>
      <c r="H2" s="282"/>
      <c r="I2" s="283"/>
      <c r="J2" s="284"/>
      <c r="K2" s="284"/>
    </row>
    <row r="3" spans="1:250" s="285" customFormat="1">
      <c r="A3" s="4"/>
      <c r="B3" s="888" t="s">
        <v>15</v>
      </c>
      <c r="C3" s="676"/>
      <c r="D3" s="508"/>
      <c r="E3" s="889"/>
      <c r="F3" s="889"/>
      <c r="G3" s="281"/>
      <c r="H3" s="282"/>
      <c r="I3" s="283"/>
      <c r="J3" s="284"/>
      <c r="K3" s="284"/>
    </row>
    <row r="4" spans="1:250" s="285" customFormat="1" ht="27" customHeight="1">
      <c r="A4" s="4"/>
      <c r="B4" s="665" t="s">
        <v>595</v>
      </c>
      <c r="C4" s="710"/>
      <c r="D4" s="710"/>
      <c r="E4" s="711"/>
      <c r="F4" s="711"/>
      <c r="G4" s="281"/>
      <c r="H4" s="282"/>
      <c r="I4" s="283"/>
      <c r="J4" s="284"/>
      <c r="K4" s="284"/>
    </row>
    <row r="5" spans="1:250" s="285" customFormat="1" ht="42" customHeight="1">
      <c r="A5" s="4"/>
      <c r="B5" s="665" t="s">
        <v>596</v>
      </c>
      <c r="C5" s="710"/>
      <c r="D5" s="710"/>
      <c r="E5" s="711"/>
      <c r="F5" s="711"/>
      <c r="G5" s="281"/>
      <c r="H5" s="282"/>
      <c r="I5" s="283"/>
      <c r="J5" s="284"/>
      <c r="K5" s="284"/>
    </row>
    <row r="6" spans="1:250" s="285" customFormat="1" ht="14.25" customHeight="1">
      <c r="A6" s="4"/>
      <c r="B6" s="665" t="s">
        <v>299</v>
      </c>
      <c r="C6" s="710"/>
      <c r="D6" s="710"/>
      <c r="E6" s="711"/>
      <c r="F6" s="711"/>
      <c r="G6" s="281"/>
      <c r="H6" s="282"/>
      <c r="I6" s="283"/>
      <c r="J6" s="284"/>
      <c r="K6" s="284"/>
    </row>
    <row r="7" spans="1:250" s="285" customFormat="1">
      <c r="A7" s="4"/>
      <c r="B7" s="890" t="s">
        <v>300</v>
      </c>
      <c r="C7" s="891"/>
      <c r="D7" s="891"/>
      <c r="E7" s="892"/>
      <c r="F7" s="892"/>
      <c r="G7" s="281"/>
      <c r="H7" s="282"/>
      <c r="I7" s="283"/>
      <c r="J7" s="284"/>
      <c r="K7" s="284"/>
    </row>
    <row r="8" spans="1:250" s="285" customFormat="1" ht="27.75" customHeight="1">
      <c r="A8" s="4"/>
      <c r="B8" s="88" t="s">
        <v>597</v>
      </c>
      <c r="C8" s="712"/>
      <c r="D8" s="712"/>
      <c r="E8" s="713"/>
      <c r="F8" s="713"/>
      <c r="G8" s="281"/>
      <c r="H8" s="282"/>
      <c r="I8" s="283"/>
      <c r="J8" s="284"/>
      <c r="K8" s="284"/>
    </row>
    <row r="9" spans="1:250" s="285" customFormat="1" ht="15">
      <c r="A9" s="4"/>
      <c r="B9" s="286"/>
      <c r="C9" s="280"/>
      <c r="D9" s="503"/>
      <c r="E9" s="397"/>
      <c r="F9" s="280"/>
      <c r="G9" s="281"/>
      <c r="H9" s="282"/>
      <c r="I9" s="283"/>
      <c r="J9" s="284"/>
      <c r="K9" s="284"/>
    </row>
    <row r="10" spans="1:250" s="189" customFormat="1">
      <c r="A10" s="418" t="s">
        <v>25</v>
      </c>
      <c r="B10" s="419" t="s">
        <v>26</v>
      </c>
      <c r="C10" s="506" t="s">
        <v>11</v>
      </c>
      <c r="D10" s="507" t="s">
        <v>27</v>
      </c>
      <c r="E10" s="420" t="s">
        <v>28</v>
      </c>
      <c r="F10" s="421" t="s">
        <v>29</v>
      </c>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245"/>
      <c r="BK10" s="245"/>
      <c r="BL10" s="245"/>
      <c r="BM10" s="245"/>
      <c r="BN10" s="245"/>
      <c r="BO10" s="245"/>
      <c r="BP10" s="245"/>
      <c r="BQ10" s="245"/>
      <c r="BR10" s="245"/>
      <c r="BS10" s="245"/>
      <c r="BT10" s="245"/>
      <c r="BU10" s="245"/>
      <c r="BV10" s="245"/>
      <c r="BW10" s="245"/>
      <c r="BX10" s="245"/>
      <c r="BY10" s="245"/>
      <c r="BZ10" s="245"/>
      <c r="CA10" s="245"/>
      <c r="CB10" s="245"/>
      <c r="CC10" s="245"/>
      <c r="CD10" s="245"/>
      <c r="CE10" s="245"/>
      <c r="CF10" s="245"/>
      <c r="CG10" s="245"/>
      <c r="CH10" s="245"/>
      <c r="CI10" s="245"/>
      <c r="CJ10" s="245"/>
      <c r="CK10" s="245"/>
      <c r="CL10" s="245"/>
      <c r="CM10" s="245"/>
      <c r="CN10" s="245"/>
      <c r="CO10" s="245"/>
      <c r="CP10" s="245"/>
      <c r="CQ10" s="245"/>
      <c r="CR10" s="245"/>
      <c r="CS10" s="245"/>
      <c r="CT10" s="245"/>
      <c r="CU10" s="245"/>
      <c r="CV10" s="245"/>
      <c r="CW10" s="245"/>
      <c r="CX10" s="245"/>
      <c r="CY10" s="245"/>
      <c r="CZ10" s="245"/>
      <c r="DA10" s="245"/>
      <c r="DB10" s="245"/>
      <c r="DC10" s="245"/>
      <c r="DD10" s="245"/>
      <c r="DE10" s="245"/>
      <c r="DF10" s="245"/>
      <c r="DG10" s="245"/>
      <c r="DH10" s="245"/>
      <c r="DI10" s="245"/>
      <c r="DJ10" s="245"/>
      <c r="DK10" s="245"/>
      <c r="DL10" s="245"/>
      <c r="DM10" s="245"/>
      <c r="DN10" s="245"/>
      <c r="DO10" s="245"/>
      <c r="DP10" s="245"/>
      <c r="DQ10" s="245"/>
      <c r="DR10" s="245"/>
      <c r="DS10" s="245"/>
      <c r="DT10" s="245"/>
      <c r="DU10" s="245"/>
      <c r="DV10" s="245"/>
      <c r="DW10" s="245"/>
      <c r="DX10" s="245"/>
      <c r="DY10" s="245"/>
      <c r="DZ10" s="245"/>
      <c r="EA10" s="245"/>
      <c r="EB10" s="245"/>
      <c r="EC10" s="245"/>
      <c r="ED10" s="245"/>
      <c r="EE10" s="245"/>
      <c r="EF10" s="245"/>
      <c r="EG10" s="245"/>
      <c r="EH10" s="245"/>
      <c r="EI10" s="245"/>
      <c r="EJ10" s="245"/>
      <c r="EK10" s="245"/>
      <c r="EL10" s="245"/>
      <c r="EM10" s="245"/>
      <c r="EN10" s="245"/>
      <c r="EO10" s="245"/>
      <c r="EP10" s="245"/>
      <c r="EQ10" s="245"/>
      <c r="ER10" s="245"/>
      <c r="ES10" s="245"/>
      <c r="ET10" s="245"/>
      <c r="EU10" s="245"/>
      <c r="EV10" s="245"/>
      <c r="EW10" s="245"/>
      <c r="EX10" s="245"/>
      <c r="EY10" s="245"/>
      <c r="EZ10" s="245"/>
      <c r="FA10" s="245"/>
      <c r="FB10" s="245"/>
      <c r="FC10" s="245"/>
      <c r="FD10" s="245"/>
      <c r="FE10" s="245"/>
      <c r="FF10" s="245"/>
      <c r="FG10" s="245"/>
      <c r="FH10" s="245"/>
      <c r="FI10" s="245"/>
      <c r="FJ10" s="245"/>
      <c r="FK10" s="245"/>
      <c r="FL10" s="245"/>
      <c r="FM10" s="245"/>
      <c r="FN10" s="245"/>
      <c r="FO10" s="245"/>
      <c r="FP10" s="245"/>
      <c r="FQ10" s="245"/>
      <c r="FR10" s="245"/>
      <c r="FS10" s="245"/>
      <c r="FT10" s="245"/>
      <c r="FU10" s="245"/>
      <c r="FV10" s="245"/>
      <c r="FW10" s="245"/>
      <c r="FX10" s="245"/>
      <c r="FY10" s="245"/>
      <c r="FZ10" s="245"/>
      <c r="GA10" s="245"/>
      <c r="GB10" s="245"/>
      <c r="GC10" s="245"/>
      <c r="GD10" s="245"/>
      <c r="GE10" s="245"/>
      <c r="GF10" s="245"/>
      <c r="GG10" s="245"/>
      <c r="GH10" s="245"/>
      <c r="GI10" s="245"/>
      <c r="GJ10" s="245"/>
      <c r="GK10" s="245"/>
      <c r="GL10" s="245"/>
      <c r="GM10" s="245"/>
      <c r="GN10" s="245"/>
      <c r="GO10" s="245"/>
      <c r="GP10" s="245"/>
      <c r="GQ10" s="245"/>
      <c r="GR10" s="245"/>
      <c r="GS10" s="245"/>
      <c r="GT10" s="245"/>
      <c r="GU10" s="245"/>
      <c r="GV10" s="245"/>
      <c r="GW10" s="245"/>
      <c r="GX10" s="245"/>
      <c r="GY10" s="245"/>
      <c r="GZ10" s="245"/>
      <c r="HA10" s="245"/>
      <c r="HB10" s="245"/>
      <c r="HC10" s="245"/>
      <c r="HD10" s="245"/>
      <c r="HE10" s="245"/>
      <c r="HF10" s="245"/>
      <c r="HG10" s="245"/>
      <c r="HH10" s="245"/>
      <c r="HI10" s="245"/>
      <c r="HJ10" s="245"/>
      <c r="HK10" s="245"/>
      <c r="HL10" s="245"/>
      <c r="HM10" s="245"/>
      <c r="HN10" s="245"/>
      <c r="HO10" s="245"/>
      <c r="HP10" s="245"/>
      <c r="HQ10" s="245"/>
      <c r="HR10" s="245"/>
      <c r="HS10" s="245"/>
      <c r="HT10" s="245"/>
      <c r="HU10" s="245"/>
      <c r="HV10" s="245"/>
      <c r="HW10" s="245"/>
      <c r="HX10" s="245"/>
      <c r="HY10" s="245"/>
      <c r="HZ10" s="245"/>
      <c r="IA10" s="245"/>
      <c r="IB10" s="245"/>
      <c r="IC10" s="245"/>
      <c r="ID10" s="245"/>
      <c r="IE10" s="245"/>
      <c r="IF10" s="245"/>
      <c r="IG10" s="245"/>
      <c r="IH10" s="245"/>
      <c r="II10" s="245"/>
      <c r="IJ10" s="245"/>
      <c r="IK10" s="245"/>
      <c r="IL10" s="245"/>
      <c r="IM10" s="245"/>
      <c r="IN10" s="245"/>
      <c r="IO10" s="245"/>
      <c r="IP10" s="245"/>
    </row>
    <row r="11" spans="1:250" s="189" customFormat="1">
      <c r="A11" s="290"/>
      <c r="B11" s="291"/>
      <c r="C11" s="531"/>
      <c r="D11" s="532"/>
      <c r="E11" s="400"/>
      <c r="F11" s="400"/>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5"/>
      <c r="AV11" s="245"/>
      <c r="AW11" s="245"/>
      <c r="AX11" s="245"/>
      <c r="AY11" s="245"/>
      <c r="AZ11" s="245"/>
      <c r="BA11" s="245"/>
      <c r="BB11" s="245"/>
      <c r="BC11" s="245"/>
      <c r="BD11" s="245"/>
      <c r="BE11" s="245"/>
      <c r="BF11" s="245"/>
      <c r="BG11" s="245"/>
      <c r="BH11" s="245"/>
      <c r="BI11" s="245"/>
      <c r="BJ11" s="245"/>
      <c r="BK11" s="245"/>
      <c r="BL11" s="245"/>
      <c r="BM11" s="245"/>
      <c r="BN11" s="245"/>
      <c r="BO11" s="245"/>
      <c r="BP11" s="245"/>
      <c r="BQ11" s="245"/>
      <c r="BR11" s="245"/>
      <c r="BS11" s="245"/>
      <c r="BT11" s="245"/>
      <c r="BU11" s="245"/>
      <c r="BV11" s="245"/>
      <c r="BW11" s="245"/>
      <c r="BX11" s="245"/>
      <c r="BY11" s="245"/>
      <c r="BZ11" s="245"/>
      <c r="CA11" s="245"/>
      <c r="CB11" s="245"/>
      <c r="CC11" s="245"/>
      <c r="CD11" s="245"/>
      <c r="CE11" s="245"/>
      <c r="CF11" s="245"/>
      <c r="CG11" s="245"/>
      <c r="CH11" s="245"/>
      <c r="CI11" s="245"/>
      <c r="CJ11" s="245"/>
      <c r="CK11" s="245"/>
      <c r="CL11" s="245"/>
      <c r="CM11" s="245"/>
      <c r="CN11" s="245"/>
      <c r="CO11" s="245"/>
      <c r="CP11" s="245"/>
      <c r="CQ11" s="245"/>
      <c r="CR11" s="245"/>
      <c r="CS11" s="245"/>
      <c r="CT11" s="245"/>
      <c r="CU11" s="245"/>
      <c r="CV11" s="245"/>
      <c r="CW11" s="245"/>
      <c r="CX11" s="245"/>
      <c r="CY11" s="245"/>
      <c r="CZ11" s="245"/>
      <c r="DA11" s="245"/>
      <c r="DB11" s="245"/>
      <c r="DC11" s="245"/>
      <c r="DD11" s="245"/>
      <c r="DE11" s="245"/>
      <c r="DF11" s="245"/>
      <c r="DG11" s="245"/>
      <c r="DH11" s="245"/>
      <c r="DI11" s="245"/>
      <c r="DJ11" s="245"/>
      <c r="DK11" s="245"/>
      <c r="DL11" s="245"/>
      <c r="DM11" s="245"/>
      <c r="DN11" s="245"/>
      <c r="DO11" s="245"/>
      <c r="DP11" s="245"/>
      <c r="DQ11" s="245"/>
      <c r="DR11" s="245"/>
      <c r="DS11" s="245"/>
      <c r="DT11" s="245"/>
      <c r="DU11" s="245"/>
      <c r="DV11" s="245"/>
      <c r="DW11" s="245"/>
      <c r="DX11" s="245"/>
      <c r="DY11" s="245"/>
      <c r="DZ11" s="245"/>
      <c r="EA11" s="245"/>
      <c r="EB11" s="245"/>
      <c r="EC11" s="245"/>
      <c r="ED11" s="245"/>
      <c r="EE11" s="245"/>
      <c r="EF11" s="245"/>
      <c r="EG11" s="245"/>
      <c r="EH11" s="245"/>
      <c r="EI11" s="245"/>
      <c r="EJ11" s="245"/>
      <c r="EK11" s="245"/>
      <c r="EL11" s="245"/>
      <c r="EM11" s="245"/>
      <c r="EN11" s="245"/>
      <c r="EO11" s="245"/>
      <c r="EP11" s="245"/>
      <c r="EQ11" s="245"/>
      <c r="ER11" s="245"/>
      <c r="ES11" s="245"/>
      <c r="ET11" s="245"/>
      <c r="EU11" s="245"/>
      <c r="EV11" s="245"/>
      <c r="EW11" s="245"/>
      <c r="EX11" s="245"/>
      <c r="EY11" s="245"/>
      <c r="EZ11" s="245"/>
      <c r="FA11" s="245"/>
      <c r="FB11" s="245"/>
      <c r="FC11" s="245"/>
      <c r="FD11" s="245"/>
      <c r="FE11" s="245"/>
      <c r="FF11" s="245"/>
      <c r="FG11" s="245"/>
      <c r="FH11" s="245"/>
      <c r="FI11" s="245"/>
      <c r="FJ11" s="245"/>
      <c r="FK11" s="245"/>
      <c r="FL11" s="245"/>
      <c r="FM11" s="245"/>
      <c r="FN11" s="245"/>
      <c r="FO11" s="245"/>
      <c r="FP11" s="245"/>
      <c r="FQ11" s="245"/>
      <c r="FR11" s="245"/>
      <c r="FS11" s="245"/>
      <c r="FT11" s="245"/>
      <c r="FU11" s="245"/>
      <c r="FV11" s="245"/>
      <c r="FW11" s="245"/>
      <c r="FX11" s="245"/>
      <c r="FY11" s="245"/>
      <c r="FZ11" s="245"/>
      <c r="GA11" s="245"/>
      <c r="GB11" s="245"/>
      <c r="GC11" s="245"/>
      <c r="GD11" s="245"/>
      <c r="GE11" s="245"/>
      <c r="GF11" s="245"/>
      <c r="GG11" s="245"/>
      <c r="GH11" s="245"/>
      <c r="GI11" s="245"/>
      <c r="GJ11" s="245"/>
      <c r="GK11" s="245"/>
      <c r="GL11" s="245"/>
      <c r="GM11" s="245"/>
      <c r="GN11" s="245"/>
      <c r="GO11" s="245"/>
      <c r="GP11" s="245"/>
      <c r="GQ11" s="245"/>
      <c r="GR11" s="245"/>
      <c r="GS11" s="245"/>
      <c r="GT11" s="245"/>
      <c r="GU11" s="245"/>
      <c r="GV11" s="245"/>
      <c r="GW11" s="245"/>
      <c r="GX11" s="245"/>
      <c r="GY11" s="245"/>
      <c r="GZ11" s="245"/>
      <c r="HA11" s="245"/>
      <c r="HB11" s="245"/>
      <c r="HC11" s="245"/>
      <c r="HD11" s="245"/>
      <c r="HE11" s="245"/>
      <c r="HF11" s="245"/>
      <c r="HG11" s="245"/>
      <c r="HH11" s="245"/>
      <c r="HI11" s="245"/>
      <c r="HJ11" s="245"/>
      <c r="HK11" s="245"/>
      <c r="HL11" s="245"/>
      <c r="HM11" s="245"/>
      <c r="HN11" s="245"/>
      <c r="HO11" s="245"/>
      <c r="HP11" s="245"/>
      <c r="HQ11" s="245"/>
      <c r="HR11" s="245"/>
      <c r="HS11" s="245"/>
      <c r="HT11" s="245"/>
      <c r="HU11" s="245"/>
      <c r="HV11" s="245"/>
      <c r="HW11" s="245"/>
      <c r="HX11" s="245"/>
      <c r="HY11" s="245"/>
      <c r="HZ11" s="245"/>
      <c r="IA11" s="245"/>
      <c r="IB11" s="245"/>
      <c r="IC11" s="245"/>
      <c r="ID11" s="245"/>
      <c r="IE11" s="245"/>
      <c r="IF11" s="245"/>
      <c r="IG11" s="245"/>
      <c r="IH11" s="245"/>
      <c r="II11" s="245"/>
      <c r="IJ11" s="245"/>
      <c r="IK11" s="245"/>
      <c r="IL11" s="245"/>
      <c r="IM11" s="245"/>
      <c r="IN11" s="245"/>
      <c r="IO11" s="245"/>
      <c r="IP11" s="245"/>
    </row>
    <row r="12" spans="1:250" s="189" customFormat="1">
      <c r="A12" s="290"/>
      <c r="B12" s="292" t="s">
        <v>301</v>
      </c>
      <c r="C12" s="531"/>
      <c r="D12" s="532"/>
      <c r="E12" s="400"/>
      <c r="F12" s="400"/>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245"/>
      <c r="BD12" s="245"/>
      <c r="BE12" s="245"/>
      <c r="BF12" s="245"/>
      <c r="BG12" s="245"/>
      <c r="BH12" s="245"/>
      <c r="BI12" s="245"/>
      <c r="BJ12" s="245"/>
      <c r="BK12" s="245"/>
      <c r="BL12" s="245"/>
      <c r="BM12" s="245"/>
      <c r="BN12" s="245"/>
      <c r="BO12" s="245"/>
      <c r="BP12" s="245"/>
      <c r="BQ12" s="245"/>
      <c r="BR12" s="245"/>
      <c r="BS12" s="245"/>
      <c r="BT12" s="245"/>
      <c r="BU12" s="245"/>
      <c r="BV12" s="245"/>
      <c r="BW12" s="245"/>
      <c r="BX12" s="245"/>
      <c r="BY12" s="245"/>
      <c r="BZ12" s="245"/>
      <c r="CA12" s="245"/>
      <c r="CB12" s="245"/>
      <c r="CC12" s="245"/>
      <c r="CD12" s="245"/>
      <c r="CE12" s="245"/>
      <c r="CF12" s="245"/>
      <c r="CG12" s="245"/>
      <c r="CH12" s="245"/>
      <c r="CI12" s="245"/>
      <c r="CJ12" s="245"/>
      <c r="CK12" s="245"/>
      <c r="CL12" s="245"/>
      <c r="CM12" s="245"/>
      <c r="CN12" s="245"/>
      <c r="CO12" s="245"/>
      <c r="CP12" s="245"/>
      <c r="CQ12" s="245"/>
      <c r="CR12" s="245"/>
      <c r="CS12" s="245"/>
      <c r="CT12" s="245"/>
      <c r="CU12" s="245"/>
      <c r="CV12" s="245"/>
      <c r="CW12" s="245"/>
      <c r="CX12" s="245"/>
      <c r="CY12" s="245"/>
      <c r="CZ12" s="245"/>
      <c r="DA12" s="245"/>
      <c r="DB12" s="245"/>
      <c r="DC12" s="245"/>
      <c r="DD12" s="245"/>
      <c r="DE12" s="245"/>
      <c r="DF12" s="245"/>
      <c r="DG12" s="245"/>
      <c r="DH12" s="245"/>
      <c r="DI12" s="245"/>
      <c r="DJ12" s="245"/>
      <c r="DK12" s="245"/>
      <c r="DL12" s="245"/>
      <c r="DM12" s="245"/>
      <c r="DN12" s="245"/>
      <c r="DO12" s="245"/>
      <c r="DP12" s="245"/>
      <c r="DQ12" s="245"/>
      <c r="DR12" s="245"/>
      <c r="DS12" s="245"/>
      <c r="DT12" s="245"/>
      <c r="DU12" s="245"/>
      <c r="DV12" s="245"/>
      <c r="DW12" s="245"/>
      <c r="DX12" s="245"/>
      <c r="DY12" s="245"/>
      <c r="DZ12" s="245"/>
      <c r="EA12" s="245"/>
      <c r="EB12" s="245"/>
      <c r="EC12" s="245"/>
      <c r="ED12" s="245"/>
      <c r="EE12" s="245"/>
      <c r="EF12" s="245"/>
      <c r="EG12" s="245"/>
      <c r="EH12" s="245"/>
      <c r="EI12" s="245"/>
      <c r="EJ12" s="245"/>
      <c r="EK12" s="245"/>
      <c r="EL12" s="245"/>
      <c r="EM12" s="245"/>
      <c r="EN12" s="245"/>
      <c r="EO12" s="245"/>
      <c r="EP12" s="245"/>
      <c r="EQ12" s="245"/>
      <c r="ER12" s="245"/>
      <c r="ES12" s="245"/>
      <c r="ET12" s="245"/>
      <c r="EU12" s="245"/>
      <c r="EV12" s="245"/>
      <c r="EW12" s="245"/>
      <c r="EX12" s="245"/>
      <c r="EY12" s="245"/>
      <c r="EZ12" s="245"/>
      <c r="FA12" s="245"/>
      <c r="FB12" s="245"/>
      <c r="FC12" s="245"/>
      <c r="FD12" s="245"/>
      <c r="FE12" s="245"/>
      <c r="FF12" s="245"/>
      <c r="FG12" s="245"/>
      <c r="FH12" s="245"/>
      <c r="FI12" s="245"/>
      <c r="FJ12" s="245"/>
      <c r="FK12" s="245"/>
      <c r="FL12" s="245"/>
      <c r="FM12" s="245"/>
      <c r="FN12" s="245"/>
      <c r="FO12" s="245"/>
      <c r="FP12" s="245"/>
      <c r="FQ12" s="245"/>
      <c r="FR12" s="245"/>
      <c r="FS12" s="245"/>
      <c r="FT12" s="245"/>
      <c r="FU12" s="245"/>
      <c r="FV12" s="245"/>
      <c r="FW12" s="245"/>
      <c r="FX12" s="245"/>
      <c r="FY12" s="245"/>
      <c r="FZ12" s="245"/>
      <c r="GA12" s="245"/>
      <c r="GB12" s="245"/>
      <c r="GC12" s="245"/>
      <c r="GD12" s="245"/>
      <c r="GE12" s="245"/>
      <c r="GF12" s="245"/>
      <c r="GG12" s="245"/>
      <c r="GH12" s="245"/>
      <c r="GI12" s="245"/>
      <c r="GJ12" s="245"/>
      <c r="GK12" s="245"/>
      <c r="GL12" s="245"/>
      <c r="GM12" s="245"/>
      <c r="GN12" s="245"/>
      <c r="GO12" s="245"/>
      <c r="GP12" s="245"/>
      <c r="GQ12" s="245"/>
      <c r="GR12" s="245"/>
      <c r="GS12" s="245"/>
      <c r="GT12" s="245"/>
      <c r="GU12" s="245"/>
      <c r="GV12" s="245"/>
      <c r="GW12" s="245"/>
      <c r="GX12" s="245"/>
      <c r="GY12" s="245"/>
      <c r="GZ12" s="245"/>
      <c r="HA12" s="245"/>
      <c r="HB12" s="245"/>
      <c r="HC12" s="245"/>
      <c r="HD12" s="245"/>
      <c r="HE12" s="245"/>
      <c r="HF12" s="245"/>
      <c r="HG12" s="245"/>
      <c r="HH12" s="245"/>
      <c r="HI12" s="245"/>
      <c r="HJ12" s="245"/>
      <c r="HK12" s="245"/>
      <c r="HL12" s="245"/>
      <c r="HM12" s="245"/>
      <c r="HN12" s="245"/>
      <c r="HO12" s="245"/>
      <c r="HP12" s="245"/>
      <c r="HQ12" s="245"/>
      <c r="HR12" s="245"/>
      <c r="HS12" s="245"/>
      <c r="HT12" s="245"/>
      <c r="HU12" s="245"/>
      <c r="HV12" s="245"/>
      <c r="HW12" s="245"/>
      <c r="HX12" s="245"/>
      <c r="HY12" s="245"/>
      <c r="HZ12" s="245"/>
      <c r="IA12" s="245"/>
      <c r="IB12" s="245"/>
      <c r="IC12" s="245"/>
      <c r="ID12" s="245"/>
      <c r="IE12" s="245"/>
      <c r="IF12" s="245"/>
      <c r="IG12" s="245"/>
      <c r="IH12" s="245"/>
      <c r="II12" s="245"/>
      <c r="IJ12" s="245"/>
      <c r="IK12" s="245"/>
      <c r="IL12" s="245"/>
      <c r="IM12" s="245"/>
      <c r="IN12" s="245"/>
      <c r="IO12" s="245"/>
      <c r="IP12" s="245"/>
    </row>
    <row r="13" spans="1:250" s="1" customFormat="1">
      <c r="A13" s="18"/>
      <c r="B13" s="668"/>
      <c r="C13" s="893"/>
      <c r="D13" s="893"/>
      <c r="E13" s="691"/>
      <c r="F13" s="39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4"/>
      <c r="AQ13" s="244"/>
      <c r="AR13" s="244"/>
      <c r="AS13" s="244"/>
      <c r="AT13" s="244"/>
      <c r="AU13" s="244"/>
      <c r="AV13" s="244"/>
      <c r="AW13" s="244"/>
      <c r="AX13" s="244"/>
      <c r="AY13" s="244"/>
      <c r="AZ13" s="244"/>
      <c r="BA13" s="244"/>
      <c r="BB13" s="244"/>
      <c r="BC13" s="244"/>
      <c r="BD13" s="244"/>
      <c r="BE13" s="244"/>
      <c r="BF13" s="244"/>
      <c r="BG13" s="244"/>
      <c r="BH13" s="244"/>
      <c r="BI13" s="244"/>
      <c r="BJ13" s="244"/>
      <c r="BK13" s="244"/>
      <c r="BL13" s="244"/>
      <c r="BM13" s="244"/>
      <c r="BN13" s="244"/>
      <c r="BO13" s="244"/>
      <c r="BP13" s="244"/>
      <c r="BQ13" s="244"/>
      <c r="BR13" s="244"/>
      <c r="BS13" s="244"/>
      <c r="BT13" s="244"/>
      <c r="BU13" s="244"/>
      <c r="BV13" s="244"/>
      <c r="BW13" s="244"/>
      <c r="BX13" s="244"/>
      <c r="BY13" s="244"/>
      <c r="BZ13" s="244"/>
      <c r="CA13" s="244"/>
      <c r="CB13" s="244"/>
      <c r="CC13" s="244"/>
      <c r="CD13" s="244"/>
      <c r="CE13" s="244"/>
      <c r="CF13" s="244"/>
      <c r="CG13" s="244"/>
      <c r="CH13" s="244"/>
      <c r="CI13" s="244"/>
      <c r="CJ13" s="244"/>
      <c r="CK13" s="244"/>
      <c r="CL13" s="244"/>
      <c r="CM13" s="244"/>
      <c r="CN13" s="244"/>
      <c r="CO13" s="244"/>
      <c r="CP13" s="244"/>
      <c r="CQ13" s="244"/>
      <c r="CR13" s="244"/>
      <c r="CS13" s="244"/>
      <c r="CT13" s="244"/>
      <c r="CU13" s="244"/>
      <c r="CV13" s="244"/>
      <c r="CW13" s="244"/>
      <c r="CX13" s="244"/>
      <c r="CY13" s="244"/>
      <c r="CZ13" s="244"/>
      <c r="DA13" s="244"/>
      <c r="DB13" s="244"/>
      <c r="DC13" s="244"/>
      <c r="DD13" s="244"/>
      <c r="DE13" s="244"/>
      <c r="DF13" s="244"/>
      <c r="DG13" s="244"/>
      <c r="DH13" s="244"/>
      <c r="DI13" s="244"/>
      <c r="DJ13" s="244"/>
      <c r="DK13" s="244"/>
      <c r="DL13" s="244"/>
      <c r="DM13" s="244"/>
      <c r="DN13" s="244"/>
      <c r="DO13" s="244"/>
      <c r="DP13" s="244"/>
      <c r="DQ13" s="244"/>
      <c r="DR13" s="244"/>
      <c r="DS13" s="244"/>
      <c r="DT13" s="244"/>
      <c r="DU13" s="244"/>
      <c r="DV13" s="244"/>
      <c r="DW13" s="244"/>
      <c r="DX13" s="244"/>
      <c r="DY13" s="244"/>
      <c r="DZ13" s="244"/>
      <c r="EA13" s="244"/>
      <c r="EB13" s="244"/>
      <c r="EC13" s="244"/>
      <c r="ED13" s="244"/>
      <c r="EE13" s="244"/>
      <c r="EF13" s="244"/>
      <c r="EG13" s="244"/>
      <c r="EH13" s="244"/>
      <c r="EI13" s="244"/>
      <c r="EJ13" s="244"/>
      <c r="EK13" s="244"/>
      <c r="EL13" s="244"/>
      <c r="EM13" s="244"/>
      <c r="EN13" s="244"/>
      <c r="EO13" s="244"/>
      <c r="EP13" s="244"/>
      <c r="EQ13" s="244"/>
      <c r="ER13" s="244"/>
      <c r="ES13" s="244"/>
      <c r="ET13" s="244"/>
      <c r="EU13" s="244"/>
      <c r="EV13" s="244"/>
      <c r="EW13" s="244"/>
      <c r="EX13" s="244"/>
      <c r="EY13" s="244"/>
      <c r="EZ13" s="244"/>
      <c r="FA13" s="244"/>
      <c r="FB13" s="244"/>
      <c r="FC13" s="244"/>
      <c r="FD13" s="244"/>
      <c r="FE13" s="244"/>
      <c r="FF13" s="244"/>
      <c r="FG13" s="244"/>
      <c r="FH13" s="244"/>
      <c r="FI13" s="244"/>
      <c r="FJ13" s="244"/>
      <c r="FK13" s="244"/>
      <c r="FL13" s="244"/>
      <c r="FM13" s="244"/>
      <c r="FN13" s="244"/>
      <c r="FO13" s="244"/>
      <c r="FP13" s="244"/>
      <c r="FQ13" s="244"/>
      <c r="FR13" s="244"/>
      <c r="FS13" s="244"/>
      <c r="FT13" s="244"/>
      <c r="FU13" s="244"/>
      <c r="FV13" s="244"/>
      <c r="FW13" s="244"/>
      <c r="FX13" s="244"/>
      <c r="FY13" s="244"/>
      <c r="FZ13" s="244"/>
      <c r="GA13" s="244"/>
      <c r="GB13" s="244"/>
      <c r="GC13" s="244"/>
      <c r="GD13" s="244"/>
      <c r="GE13" s="244"/>
      <c r="GF13" s="244"/>
      <c r="GG13" s="244"/>
      <c r="GH13" s="244"/>
      <c r="GI13" s="244"/>
      <c r="GJ13" s="244"/>
      <c r="GK13" s="244"/>
      <c r="GL13" s="244"/>
      <c r="GM13" s="244"/>
      <c r="GN13" s="244"/>
      <c r="GO13" s="244"/>
      <c r="GP13" s="244"/>
      <c r="GQ13" s="244"/>
      <c r="GR13" s="244"/>
      <c r="GS13" s="244"/>
      <c r="GT13" s="244"/>
      <c r="GU13" s="244"/>
      <c r="GV13" s="244"/>
      <c r="GW13" s="244"/>
      <c r="GX13" s="244"/>
      <c r="GY13" s="244"/>
      <c r="GZ13" s="244"/>
      <c r="HA13" s="244"/>
      <c r="HB13" s="244"/>
      <c r="HC13" s="244"/>
      <c r="HD13" s="244"/>
      <c r="HE13" s="244"/>
      <c r="HF13" s="244"/>
      <c r="HG13" s="244"/>
      <c r="HH13" s="244"/>
      <c r="HI13" s="244"/>
      <c r="HJ13" s="244"/>
      <c r="HK13" s="244"/>
      <c r="HL13" s="244"/>
      <c r="HM13" s="244"/>
      <c r="HN13" s="244"/>
      <c r="HO13" s="244"/>
      <c r="HP13" s="244"/>
      <c r="HQ13" s="244"/>
      <c r="HR13" s="244"/>
      <c r="HS13" s="244"/>
      <c r="HT13" s="244"/>
      <c r="HU13" s="244"/>
      <c r="HV13" s="244"/>
      <c r="HW13" s="244"/>
      <c r="HX13" s="244"/>
      <c r="HY13" s="244"/>
      <c r="HZ13" s="244"/>
      <c r="IA13" s="244"/>
      <c r="IB13" s="244"/>
      <c r="IC13" s="244"/>
      <c r="ID13" s="244"/>
      <c r="IE13" s="244"/>
      <c r="IF13" s="244"/>
      <c r="IG13" s="244"/>
      <c r="IH13" s="244"/>
      <c r="II13" s="244"/>
      <c r="IJ13" s="244"/>
    </row>
    <row r="14" spans="1:250" s="1" customFormat="1" ht="51">
      <c r="A14" s="257">
        <f>COUNT($A$1:A10)+1</f>
        <v>1</v>
      </c>
      <c r="B14" s="751" t="s">
        <v>302</v>
      </c>
      <c r="C14" s="681"/>
      <c r="D14" s="508"/>
      <c r="E14" s="543"/>
      <c r="F14" s="793"/>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4"/>
      <c r="AQ14" s="244"/>
      <c r="AR14" s="244"/>
      <c r="AS14" s="244"/>
      <c r="AT14" s="244"/>
      <c r="AU14" s="244"/>
      <c r="AV14" s="244"/>
      <c r="AW14" s="244"/>
      <c r="AX14" s="244"/>
      <c r="AY14" s="244"/>
      <c r="AZ14" s="244"/>
      <c r="BA14" s="244"/>
      <c r="BB14" s="244"/>
      <c r="BC14" s="244"/>
      <c r="BD14" s="244"/>
      <c r="BE14" s="244"/>
      <c r="BF14" s="244"/>
      <c r="BG14" s="244"/>
      <c r="BH14" s="244"/>
      <c r="BI14" s="244"/>
      <c r="BJ14" s="244"/>
      <c r="BK14" s="244"/>
      <c r="BL14" s="244"/>
      <c r="BM14" s="244"/>
      <c r="BN14" s="244"/>
      <c r="BO14" s="244"/>
      <c r="BP14" s="244"/>
      <c r="BQ14" s="244"/>
      <c r="BR14" s="244"/>
      <c r="BS14" s="244"/>
      <c r="BT14" s="244"/>
      <c r="BU14" s="244"/>
      <c r="BV14" s="244"/>
      <c r="BW14" s="244"/>
      <c r="BX14" s="244"/>
      <c r="BY14" s="244"/>
      <c r="BZ14" s="244"/>
      <c r="CA14" s="244"/>
      <c r="CB14" s="244"/>
      <c r="CC14" s="244"/>
      <c r="CD14" s="244"/>
      <c r="CE14" s="244"/>
      <c r="CF14" s="244"/>
      <c r="CG14" s="244"/>
      <c r="CH14" s="244"/>
      <c r="CI14" s="244"/>
      <c r="CJ14" s="244"/>
      <c r="CK14" s="244"/>
      <c r="CL14" s="244"/>
      <c r="CM14" s="244"/>
      <c r="CN14" s="244"/>
      <c r="CO14" s="244"/>
      <c r="CP14" s="244"/>
      <c r="CQ14" s="244"/>
      <c r="CR14" s="244"/>
      <c r="CS14" s="244"/>
      <c r="CT14" s="244"/>
      <c r="CU14" s="244"/>
      <c r="CV14" s="244"/>
      <c r="CW14" s="244"/>
      <c r="CX14" s="244"/>
      <c r="CY14" s="244"/>
      <c r="CZ14" s="244"/>
      <c r="DA14" s="244"/>
      <c r="DB14" s="244"/>
      <c r="DC14" s="244"/>
      <c r="DD14" s="244"/>
      <c r="DE14" s="244"/>
      <c r="DF14" s="244"/>
      <c r="DG14" s="244"/>
      <c r="DH14" s="244"/>
      <c r="DI14" s="244"/>
      <c r="DJ14" s="244"/>
      <c r="DK14" s="244"/>
      <c r="DL14" s="244"/>
      <c r="DM14" s="244"/>
      <c r="DN14" s="244"/>
      <c r="DO14" s="244"/>
      <c r="DP14" s="244"/>
      <c r="DQ14" s="244"/>
      <c r="DR14" s="244"/>
      <c r="DS14" s="244"/>
      <c r="DT14" s="244"/>
      <c r="DU14" s="244"/>
      <c r="DV14" s="244"/>
      <c r="DW14" s="244"/>
      <c r="DX14" s="244"/>
      <c r="DY14" s="244"/>
      <c r="DZ14" s="244"/>
      <c r="EA14" s="244"/>
      <c r="EB14" s="244"/>
      <c r="EC14" s="244"/>
      <c r="ED14" s="244"/>
      <c r="EE14" s="244"/>
      <c r="EF14" s="244"/>
      <c r="EG14" s="244"/>
      <c r="EH14" s="244"/>
      <c r="EI14" s="244"/>
      <c r="EJ14" s="244"/>
      <c r="EK14" s="244"/>
      <c r="EL14" s="244"/>
      <c r="EM14" s="244"/>
      <c r="EN14" s="244"/>
      <c r="EO14" s="244"/>
      <c r="EP14" s="244"/>
      <c r="EQ14" s="244"/>
      <c r="ER14" s="244"/>
      <c r="ES14" s="244"/>
      <c r="ET14" s="244"/>
      <c r="EU14" s="244"/>
      <c r="EV14" s="244"/>
      <c r="EW14" s="244"/>
      <c r="EX14" s="244"/>
      <c r="EY14" s="244"/>
      <c r="EZ14" s="244"/>
      <c r="FA14" s="244"/>
      <c r="FB14" s="244"/>
      <c r="FC14" s="244"/>
      <c r="FD14" s="244"/>
      <c r="FE14" s="244"/>
      <c r="FF14" s="244"/>
      <c r="FG14" s="244"/>
      <c r="FH14" s="244"/>
      <c r="FI14" s="244"/>
      <c r="FJ14" s="244"/>
      <c r="FK14" s="244"/>
      <c r="FL14" s="244"/>
      <c r="FM14" s="244"/>
      <c r="FN14" s="244"/>
      <c r="FO14" s="244"/>
      <c r="FP14" s="244"/>
      <c r="FQ14" s="244"/>
      <c r="FR14" s="244"/>
      <c r="FS14" s="244"/>
      <c r="FT14" s="244"/>
      <c r="FU14" s="244"/>
      <c r="FV14" s="244"/>
      <c r="FW14" s="244"/>
      <c r="FX14" s="244"/>
      <c r="FY14" s="244"/>
      <c r="FZ14" s="244"/>
      <c r="GA14" s="244"/>
      <c r="GB14" s="244"/>
      <c r="GC14" s="244"/>
      <c r="GD14" s="244"/>
      <c r="GE14" s="244"/>
      <c r="GF14" s="244"/>
      <c r="GG14" s="244"/>
      <c r="GH14" s="244"/>
      <c r="GI14" s="244"/>
      <c r="GJ14" s="244"/>
      <c r="GK14" s="244"/>
      <c r="GL14" s="244"/>
      <c r="GM14" s="244"/>
      <c r="GN14" s="244"/>
      <c r="GO14" s="244"/>
      <c r="GP14" s="244"/>
      <c r="GQ14" s="244"/>
      <c r="GR14" s="244"/>
      <c r="GS14" s="244"/>
      <c r="GT14" s="244"/>
      <c r="GU14" s="244"/>
      <c r="GV14" s="244"/>
      <c r="GW14" s="244"/>
      <c r="GX14" s="244"/>
      <c r="GY14" s="244"/>
      <c r="GZ14" s="244"/>
      <c r="HA14" s="244"/>
      <c r="HB14" s="244"/>
      <c r="HC14" s="244"/>
      <c r="HD14" s="244"/>
      <c r="HE14" s="244"/>
      <c r="HF14" s="244"/>
      <c r="HG14" s="244"/>
      <c r="HH14" s="244"/>
      <c r="HI14" s="244"/>
      <c r="HJ14" s="244"/>
      <c r="HK14" s="244"/>
      <c r="HL14" s="244"/>
      <c r="HM14" s="244"/>
      <c r="HN14" s="244"/>
      <c r="HO14" s="244"/>
      <c r="HP14" s="244"/>
      <c r="HQ14" s="244"/>
      <c r="HR14" s="244"/>
      <c r="HS14" s="244"/>
      <c r="HT14" s="244"/>
      <c r="HU14" s="244"/>
      <c r="HV14" s="244"/>
      <c r="HW14" s="244"/>
      <c r="HX14" s="244"/>
      <c r="HY14" s="244"/>
      <c r="HZ14" s="244"/>
      <c r="IA14" s="244"/>
      <c r="IB14" s="244"/>
      <c r="IC14" s="244"/>
      <c r="ID14" s="244"/>
      <c r="IE14" s="244"/>
      <c r="IF14" s="244"/>
      <c r="IG14" s="244"/>
      <c r="IH14" s="244"/>
      <c r="II14" s="244"/>
      <c r="IJ14" s="244"/>
    </row>
    <row r="15" spans="1:250" s="1" customFormat="1">
      <c r="A15" s="18"/>
      <c r="B15" s="894" t="s">
        <v>303</v>
      </c>
      <c r="C15" s="681" t="s">
        <v>102</v>
      </c>
      <c r="D15" s="508">
        <v>2</v>
      </c>
      <c r="E15" s="543"/>
      <c r="F15" s="793">
        <f>D15*E15</f>
        <v>0</v>
      </c>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4"/>
      <c r="BA15" s="244"/>
      <c r="BB15" s="244"/>
      <c r="BC15" s="244"/>
      <c r="BD15" s="244"/>
      <c r="BE15" s="244"/>
      <c r="BF15" s="244"/>
      <c r="BG15" s="244"/>
      <c r="BH15" s="244"/>
      <c r="BI15" s="244"/>
      <c r="BJ15" s="244"/>
      <c r="BK15" s="244"/>
      <c r="BL15" s="244"/>
      <c r="BM15" s="244"/>
      <c r="BN15" s="244"/>
      <c r="BO15" s="244"/>
      <c r="BP15" s="244"/>
      <c r="BQ15" s="244"/>
      <c r="BR15" s="244"/>
      <c r="BS15" s="244"/>
      <c r="BT15" s="244"/>
      <c r="BU15" s="244"/>
      <c r="BV15" s="244"/>
      <c r="BW15" s="244"/>
      <c r="BX15" s="244"/>
      <c r="BY15" s="244"/>
      <c r="BZ15" s="244"/>
      <c r="CA15" s="244"/>
      <c r="CB15" s="244"/>
      <c r="CC15" s="244"/>
      <c r="CD15" s="244"/>
      <c r="CE15" s="244"/>
      <c r="CF15" s="244"/>
      <c r="CG15" s="244"/>
      <c r="CH15" s="244"/>
      <c r="CI15" s="244"/>
      <c r="CJ15" s="244"/>
      <c r="CK15" s="244"/>
      <c r="CL15" s="244"/>
      <c r="CM15" s="244"/>
      <c r="CN15" s="244"/>
      <c r="CO15" s="244"/>
      <c r="CP15" s="244"/>
      <c r="CQ15" s="244"/>
      <c r="CR15" s="244"/>
      <c r="CS15" s="244"/>
      <c r="CT15" s="244"/>
      <c r="CU15" s="244"/>
      <c r="CV15" s="244"/>
      <c r="CW15" s="244"/>
      <c r="CX15" s="244"/>
      <c r="CY15" s="244"/>
      <c r="CZ15" s="244"/>
      <c r="DA15" s="244"/>
      <c r="DB15" s="244"/>
      <c r="DC15" s="244"/>
      <c r="DD15" s="244"/>
      <c r="DE15" s="244"/>
      <c r="DF15" s="244"/>
      <c r="DG15" s="244"/>
      <c r="DH15" s="244"/>
      <c r="DI15" s="244"/>
      <c r="DJ15" s="244"/>
      <c r="DK15" s="244"/>
      <c r="DL15" s="244"/>
      <c r="DM15" s="244"/>
      <c r="DN15" s="244"/>
      <c r="DO15" s="244"/>
      <c r="DP15" s="244"/>
      <c r="DQ15" s="244"/>
      <c r="DR15" s="244"/>
      <c r="DS15" s="244"/>
      <c r="DT15" s="244"/>
      <c r="DU15" s="244"/>
      <c r="DV15" s="244"/>
      <c r="DW15" s="244"/>
      <c r="DX15" s="244"/>
      <c r="DY15" s="244"/>
      <c r="DZ15" s="244"/>
      <c r="EA15" s="244"/>
      <c r="EB15" s="244"/>
      <c r="EC15" s="244"/>
      <c r="ED15" s="244"/>
      <c r="EE15" s="244"/>
      <c r="EF15" s="244"/>
      <c r="EG15" s="244"/>
      <c r="EH15" s="244"/>
      <c r="EI15" s="244"/>
      <c r="EJ15" s="244"/>
      <c r="EK15" s="244"/>
      <c r="EL15" s="244"/>
      <c r="EM15" s="244"/>
      <c r="EN15" s="244"/>
      <c r="EO15" s="244"/>
      <c r="EP15" s="244"/>
      <c r="EQ15" s="244"/>
      <c r="ER15" s="244"/>
      <c r="ES15" s="244"/>
      <c r="ET15" s="244"/>
      <c r="EU15" s="244"/>
      <c r="EV15" s="244"/>
      <c r="EW15" s="244"/>
      <c r="EX15" s="244"/>
      <c r="EY15" s="244"/>
      <c r="EZ15" s="244"/>
      <c r="FA15" s="244"/>
      <c r="FB15" s="244"/>
      <c r="FC15" s="244"/>
      <c r="FD15" s="244"/>
      <c r="FE15" s="244"/>
      <c r="FF15" s="244"/>
      <c r="FG15" s="244"/>
      <c r="FH15" s="244"/>
      <c r="FI15" s="244"/>
      <c r="FJ15" s="244"/>
      <c r="FK15" s="244"/>
      <c r="FL15" s="244"/>
      <c r="FM15" s="244"/>
      <c r="FN15" s="244"/>
      <c r="FO15" s="244"/>
      <c r="FP15" s="244"/>
      <c r="FQ15" s="244"/>
      <c r="FR15" s="244"/>
      <c r="FS15" s="244"/>
      <c r="FT15" s="244"/>
      <c r="FU15" s="244"/>
      <c r="FV15" s="244"/>
      <c r="FW15" s="244"/>
      <c r="FX15" s="244"/>
      <c r="FY15" s="244"/>
      <c r="FZ15" s="244"/>
      <c r="GA15" s="244"/>
      <c r="GB15" s="244"/>
      <c r="GC15" s="244"/>
      <c r="GD15" s="244"/>
      <c r="GE15" s="244"/>
      <c r="GF15" s="244"/>
      <c r="GG15" s="244"/>
      <c r="GH15" s="244"/>
      <c r="GI15" s="244"/>
      <c r="GJ15" s="244"/>
      <c r="GK15" s="244"/>
      <c r="GL15" s="244"/>
      <c r="GM15" s="244"/>
      <c r="GN15" s="244"/>
      <c r="GO15" s="244"/>
      <c r="GP15" s="244"/>
      <c r="GQ15" s="244"/>
      <c r="GR15" s="244"/>
      <c r="GS15" s="244"/>
      <c r="GT15" s="244"/>
      <c r="GU15" s="244"/>
      <c r="GV15" s="244"/>
      <c r="GW15" s="244"/>
      <c r="GX15" s="244"/>
      <c r="GY15" s="244"/>
      <c r="GZ15" s="244"/>
      <c r="HA15" s="244"/>
      <c r="HB15" s="244"/>
      <c r="HC15" s="244"/>
      <c r="HD15" s="244"/>
      <c r="HE15" s="244"/>
      <c r="HF15" s="244"/>
      <c r="HG15" s="244"/>
      <c r="HH15" s="244"/>
      <c r="HI15" s="244"/>
      <c r="HJ15" s="244"/>
      <c r="HK15" s="244"/>
      <c r="HL15" s="244"/>
      <c r="HM15" s="244"/>
      <c r="HN15" s="244"/>
      <c r="HO15" s="244"/>
      <c r="HP15" s="244"/>
      <c r="HQ15" s="244"/>
      <c r="HR15" s="244"/>
      <c r="HS15" s="244"/>
      <c r="HT15" s="244"/>
      <c r="HU15" s="244"/>
      <c r="HV15" s="244"/>
      <c r="HW15" s="244"/>
      <c r="HX15" s="244"/>
      <c r="HY15" s="244"/>
      <c r="HZ15" s="244"/>
      <c r="IA15" s="244"/>
      <c r="IB15" s="244"/>
      <c r="IC15" s="244"/>
      <c r="ID15" s="244"/>
      <c r="IE15" s="244"/>
      <c r="IF15" s="244"/>
      <c r="IG15" s="244"/>
      <c r="IH15" s="244"/>
      <c r="II15" s="244"/>
      <c r="IJ15" s="244"/>
    </row>
    <row r="16" spans="1:250" s="1" customFormat="1">
      <c r="A16" s="18"/>
      <c r="B16" s="894" t="s">
        <v>304</v>
      </c>
      <c r="C16" s="681" t="s">
        <v>102</v>
      </c>
      <c r="D16" s="508">
        <v>11</v>
      </c>
      <c r="E16" s="543"/>
      <c r="F16" s="793">
        <f t="shared" ref="F16:F24" si="0">D16*E16</f>
        <v>0</v>
      </c>
      <c r="G16" s="244"/>
      <c r="H16" s="244"/>
      <c r="I16" s="244"/>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4"/>
      <c r="AN16" s="244"/>
      <c r="AO16" s="244"/>
      <c r="AP16" s="244"/>
      <c r="AQ16" s="244"/>
      <c r="AR16" s="244"/>
      <c r="AS16" s="244"/>
      <c r="AT16" s="244"/>
      <c r="AU16" s="244"/>
      <c r="AV16" s="244"/>
      <c r="AW16" s="244"/>
      <c r="AX16" s="244"/>
      <c r="AY16" s="244"/>
      <c r="AZ16" s="244"/>
      <c r="BA16" s="244"/>
      <c r="BB16" s="244"/>
      <c r="BC16" s="244"/>
      <c r="BD16" s="244"/>
      <c r="BE16" s="244"/>
      <c r="BF16" s="244"/>
      <c r="BG16" s="244"/>
      <c r="BH16" s="244"/>
      <c r="BI16" s="244"/>
      <c r="BJ16" s="244"/>
      <c r="BK16" s="244"/>
      <c r="BL16" s="244"/>
      <c r="BM16" s="244"/>
      <c r="BN16" s="244"/>
      <c r="BO16" s="244"/>
      <c r="BP16" s="244"/>
      <c r="BQ16" s="244"/>
      <c r="BR16" s="244"/>
      <c r="BS16" s="244"/>
      <c r="BT16" s="244"/>
      <c r="BU16" s="244"/>
      <c r="BV16" s="244"/>
      <c r="BW16" s="244"/>
      <c r="BX16" s="244"/>
      <c r="BY16" s="244"/>
      <c r="BZ16" s="244"/>
      <c r="CA16" s="244"/>
      <c r="CB16" s="244"/>
      <c r="CC16" s="244"/>
      <c r="CD16" s="244"/>
      <c r="CE16" s="244"/>
      <c r="CF16" s="244"/>
      <c r="CG16" s="244"/>
      <c r="CH16" s="244"/>
      <c r="CI16" s="244"/>
      <c r="CJ16" s="244"/>
      <c r="CK16" s="244"/>
      <c r="CL16" s="244"/>
      <c r="CM16" s="244"/>
      <c r="CN16" s="244"/>
      <c r="CO16" s="244"/>
      <c r="CP16" s="244"/>
      <c r="CQ16" s="244"/>
      <c r="CR16" s="244"/>
      <c r="CS16" s="244"/>
      <c r="CT16" s="244"/>
      <c r="CU16" s="244"/>
      <c r="CV16" s="244"/>
      <c r="CW16" s="244"/>
      <c r="CX16" s="244"/>
      <c r="CY16" s="244"/>
      <c r="CZ16" s="244"/>
      <c r="DA16" s="244"/>
      <c r="DB16" s="244"/>
      <c r="DC16" s="244"/>
      <c r="DD16" s="244"/>
      <c r="DE16" s="244"/>
      <c r="DF16" s="244"/>
      <c r="DG16" s="244"/>
      <c r="DH16" s="244"/>
      <c r="DI16" s="244"/>
      <c r="DJ16" s="244"/>
      <c r="DK16" s="244"/>
      <c r="DL16" s="244"/>
      <c r="DM16" s="244"/>
      <c r="DN16" s="244"/>
      <c r="DO16" s="244"/>
      <c r="DP16" s="244"/>
      <c r="DQ16" s="244"/>
      <c r="DR16" s="244"/>
      <c r="DS16" s="244"/>
      <c r="DT16" s="244"/>
      <c r="DU16" s="244"/>
      <c r="DV16" s="244"/>
      <c r="DW16" s="244"/>
      <c r="DX16" s="244"/>
      <c r="DY16" s="244"/>
      <c r="DZ16" s="244"/>
      <c r="EA16" s="244"/>
      <c r="EB16" s="244"/>
      <c r="EC16" s="244"/>
      <c r="ED16" s="244"/>
      <c r="EE16" s="244"/>
      <c r="EF16" s="244"/>
      <c r="EG16" s="244"/>
      <c r="EH16" s="244"/>
      <c r="EI16" s="244"/>
      <c r="EJ16" s="244"/>
      <c r="EK16" s="244"/>
      <c r="EL16" s="244"/>
      <c r="EM16" s="244"/>
      <c r="EN16" s="244"/>
      <c r="EO16" s="244"/>
      <c r="EP16" s="244"/>
      <c r="EQ16" s="244"/>
      <c r="ER16" s="244"/>
      <c r="ES16" s="244"/>
      <c r="ET16" s="244"/>
      <c r="EU16" s="244"/>
      <c r="EV16" s="244"/>
      <c r="EW16" s="244"/>
      <c r="EX16" s="244"/>
      <c r="EY16" s="244"/>
      <c r="EZ16" s="244"/>
      <c r="FA16" s="244"/>
      <c r="FB16" s="244"/>
      <c r="FC16" s="244"/>
      <c r="FD16" s="244"/>
      <c r="FE16" s="244"/>
      <c r="FF16" s="244"/>
      <c r="FG16" s="244"/>
      <c r="FH16" s="244"/>
      <c r="FI16" s="244"/>
      <c r="FJ16" s="244"/>
      <c r="FK16" s="244"/>
      <c r="FL16" s="244"/>
      <c r="FM16" s="244"/>
      <c r="FN16" s="244"/>
      <c r="FO16" s="244"/>
      <c r="FP16" s="244"/>
      <c r="FQ16" s="244"/>
      <c r="FR16" s="244"/>
      <c r="FS16" s="244"/>
      <c r="FT16" s="244"/>
      <c r="FU16" s="244"/>
      <c r="FV16" s="244"/>
      <c r="FW16" s="244"/>
      <c r="FX16" s="244"/>
      <c r="FY16" s="244"/>
      <c r="FZ16" s="244"/>
      <c r="GA16" s="244"/>
      <c r="GB16" s="244"/>
      <c r="GC16" s="244"/>
      <c r="GD16" s="244"/>
      <c r="GE16" s="244"/>
      <c r="GF16" s="244"/>
      <c r="GG16" s="244"/>
      <c r="GH16" s="244"/>
      <c r="GI16" s="244"/>
      <c r="GJ16" s="244"/>
      <c r="GK16" s="244"/>
      <c r="GL16" s="244"/>
      <c r="GM16" s="244"/>
      <c r="GN16" s="244"/>
      <c r="GO16" s="244"/>
      <c r="GP16" s="244"/>
      <c r="GQ16" s="244"/>
      <c r="GR16" s="244"/>
      <c r="GS16" s="244"/>
      <c r="GT16" s="244"/>
      <c r="GU16" s="244"/>
      <c r="GV16" s="244"/>
      <c r="GW16" s="244"/>
      <c r="GX16" s="244"/>
      <c r="GY16" s="244"/>
      <c r="GZ16" s="244"/>
      <c r="HA16" s="244"/>
      <c r="HB16" s="244"/>
      <c r="HC16" s="244"/>
      <c r="HD16" s="244"/>
      <c r="HE16" s="244"/>
      <c r="HF16" s="244"/>
      <c r="HG16" s="244"/>
      <c r="HH16" s="244"/>
      <c r="HI16" s="244"/>
      <c r="HJ16" s="244"/>
      <c r="HK16" s="244"/>
      <c r="HL16" s="244"/>
      <c r="HM16" s="244"/>
      <c r="HN16" s="244"/>
      <c r="HO16" s="244"/>
      <c r="HP16" s="244"/>
      <c r="HQ16" s="244"/>
      <c r="HR16" s="244"/>
      <c r="HS16" s="244"/>
      <c r="HT16" s="244"/>
      <c r="HU16" s="244"/>
      <c r="HV16" s="244"/>
      <c r="HW16" s="244"/>
      <c r="HX16" s="244"/>
      <c r="HY16" s="244"/>
      <c r="HZ16" s="244"/>
      <c r="IA16" s="244"/>
      <c r="IB16" s="244"/>
      <c r="IC16" s="244"/>
      <c r="ID16" s="244"/>
      <c r="IE16" s="244"/>
      <c r="IF16" s="244"/>
      <c r="IG16" s="244"/>
      <c r="IH16" s="244"/>
      <c r="II16" s="244"/>
      <c r="IJ16" s="244"/>
    </row>
    <row r="17" spans="1:244" s="1" customFormat="1">
      <c r="A17" s="18"/>
      <c r="B17" s="668"/>
      <c r="C17" s="893"/>
      <c r="D17" s="895"/>
      <c r="E17" s="897"/>
      <c r="F17" s="793"/>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4"/>
      <c r="AP17" s="244"/>
      <c r="AQ17" s="244"/>
      <c r="AR17" s="244"/>
      <c r="AS17" s="244"/>
      <c r="AT17" s="244"/>
      <c r="AU17" s="244"/>
      <c r="AV17" s="244"/>
      <c r="AW17" s="244"/>
      <c r="AX17" s="244"/>
      <c r="AY17" s="244"/>
      <c r="AZ17" s="244"/>
      <c r="BA17" s="244"/>
      <c r="BB17" s="244"/>
      <c r="BC17" s="244"/>
      <c r="BD17" s="244"/>
      <c r="BE17" s="244"/>
      <c r="BF17" s="244"/>
      <c r="BG17" s="244"/>
      <c r="BH17" s="244"/>
      <c r="BI17" s="244"/>
      <c r="BJ17" s="244"/>
      <c r="BK17" s="244"/>
      <c r="BL17" s="244"/>
      <c r="BM17" s="244"/>
      <c r="BN17" s="244"/>
      <c r="BO17" s="244"/>
      <c r="BP17" s="244"/>
      <c r="BQ17" s="244"/>
      <c r="BR17" s="244"/>
      <c r="BS17" s="244"/>
      <c r="BT17" s="244"/>
      <c r="BU17" s="244"/>
      <c r="BV17" s="244"/>
      <c r="BW17" s="244"/>
      <c r="BX17" s="244"/>
      <c r="BY17" s="244"/>
      <c r="BZ17" s="244"/>
      <c r="CA17" s="244"/>
      <c r="CB17" s="244"/>
      <c r="CC17" s="244"/>
      <c r="CD17" s="244"/>
      <c r="CE17" s="244"/>
      <c r="CF17" s="244"/>
      <c r="CG17" s="244"/>
      <c r="CH17" s="244"/>
      <c r="CI17" s="244"/>
      <c r="CJ17" s="244"/>
      <c r="CK17" s="244"/>
      <c r="CL17" s="244"/>
      <c r="CM17" s="244"/>
      <c r="CN17" s="244"/>
      <c r="CO17" s="244"/>
      <c r="CP17" s="244"/>
      <c r="CQ17" s="244"/>
      <c r="CR17" s="244"/>
      <c r="CS17" s="244"/>
      <c r="CT17" s="244"/>
      <c r="CU17" s="244"/>
      <c r="CV17" s="244"/>
      <c r="CW17" s="244"/>
      <c r="CX17" s="244"/>
      <c r="CY17" s="244"/>
      <c r="CZ17" s="244"/>
      <c r="DA17" s="244"/>
      <c r="DB17" s="244"/>
      <c r="DC17" s="244"/>
      <c r="DD17" s="244"/>
      <c r="DE17" s="244"/>
      <c r="DF17" s="244"/>
      <c r="DG17" s="244"/>
      <c r="DH17" s="244"/>
      <c r="DI17" s="244"/>
      <c r="DJ17" s="244"/>
      <c r="DK17" s="244"/>
      <c r="DL17" s="244"/>
      <c r="DM17" s="244"/>
      <c r="DN17" s="244"/>
      <c r="DO17" s="244"/>
      <c r="DP17" s="244"/>
      <c r="DQ17" s="244"/>
      <c r="DR17" s="244"/>
      <c r="DS17" s="244"/>
      <c r="DT17" s="244"/>
      <c r="DU17" s="244"/>
      <c r="DV17" s="244"/>
      <c r="DW17" s="244"/>
      <c r="DX17" s="244"/>
      <c r="DY17" s="244"/>
      <c r="DZ17" s="244"/>
      <c r="EA17" s="244"/>
      <c r="EB17" s="244"/>
      <c r="EC17" s="244"/>
      <c r="ED17" s="244"/>
      <c r="EE17" s="244"/>
      <c r="EF17" s="244"/>
      <c r="EG17" s="244"/>
      <c r="EH17" s="244"/>
      <c r="EI17" s="244"/>
      <c r="EJ17" s="244"/>
      <c r="EK17" s="244"/>
      <c r="EL17" s="244"/>
      <c r="EM17" s="244"/>
      <c r="EN17" s="244"/>
      <c r="EO17" s="244"/>
      <c r="EP17" s="244"/>
      <c r="EQ17" s="244"/>
      <c r="ER17" s="244"/>
      <c r="ES17" s="244"/>
      <c r="ET17" s="244"/>
      <c r="EU17" s="244"/>
      <c r="EV17" s="244"/>
      <c r="EW17" s="244"/>
      <c r="EX17" s="244"/>
      <c r="EY17" s="244"/>
      <c r="EZ17" s="244"/>
      <c r="FA17" s="244"/>
      <c r="FB17" s="244"/>
      <c r="FC17" s="244"/>
      <c r="FD17" s="244"/>
      <c r="FE17" s="244"/>
      <c r="FF17" s="244"/>
      <c r="FG17" s="244"/>
      <c r="FH17" s="244"/>
      <c r="FI17" s="244"/>
      <c r="FJ17" s="244"/>
      <c r="FK17" s="244"/>
      <c r="FL17" s="244"/>
      <c r="FM17" s="244"/>
      <c r="FN17" s="244"/>
      <c r="FO17" s="244"/>
      <c r="FP17" s="244"/>
      <c r="FQ17" s="244"/>
      <c r="FR17" s="244"/>
      <c r="FS17" s="244"/>
      <c r="FT17" s="244"/>
      <c r="FU17" s="244"/>
      <c r="FV17" s="244"/>
      <c r="FW17" s="244"/>
      <c r="FX17" s="244"/>
      <c r="FY17" s="244"/>
      <c r="FZ17" s="244"/>
      <c r="GA17" s="244"/>
      <c r="GB17" s="244"/>
      <c r="GC17" s="244"/>
      <c r="GD17" s="244"/>
      <c r="GE17" s="244"/>
      <c r="GF17" s="244"/>
      <c r="GG17" s="244"/>
      <c r="GH17" s="244"/>
      <c r="GI17" s="244"/>
      <c r="GJ17" s="244"/>
      <c r="GK17" s="244"/>
      <c r="GL17" s="244"/>
      <c r="GM17" s="244"/>
      <c r="GN17" s="244"/>
      <c r="GO17" s="244"/>
      <c r="GP17" s="244"/>
      <c r="GQ17" s="244"/>
      <c r="GR17" s="244"/>
      <c r="GS17" s="244"/>
      <c r="GT17" s="244"/>
      <c r="GU17" s="244"/>
      <c r="GV17" s="244"/>
      <c r="GW17" s="244"/>
      <c r="GX17" s="244"/>
      <c r="GY17" s="244"/>
      <c r="GZ17" s="244"/>
      <c r="HA17" s="244"/>
      <c r="HB17" s="244"/>
      <c r="HC17" s="244"/>
      <c r="HD17" s="244"/>
      <c r="HE17" s="244"/>
      <c r="HF17" s="244"/>
      <c r="HG17" s="244"/>
      <c r="HH17" s="244"/>
      <c r="HI17" s="244"/>
      <c r="HJ17" s="244"/>
      <c r="HK17" s="244"/>
      <c r="HL17" s="244"/>
      <c r="HM17" s="244"/>
      <c r="HN17" s="244"/>
      <c r="HO17" s="244"/>
      <c r="HP17" s="244"/>
      <c r="HQ17" s="244"/>
      <c r="HR17" s="244"/>
      <c r="HS17" s="244"/>
      <c r="HT17" s="244"/>
      <c r="HU17" s="244"/>
      <c r="HV17" s="244"/>
      <c r="HW17" s="244"/>
      <c r="HX17" s="244"/>
      <c r="HY17" s="244"/>
      <c r="HZ17" s="244"/>
      <c r="IA17" s="244"/>
      <c r="IB17" s="244"/>
      <c r="IC17" s="244"/>
      <c r="ID17" s="244"/>
      <c r="IE17" s="244"/>
      <c r="IF17" s="244"/>
      <c r="IG17" s="244"/>
      <c r="IH17" s="244"/>
      <c r="II17" s="244"/>
      <c r="IJ17" s="244"/>
    </row>
    <row r="18" spans="1:244" s="1" customFormat="1" ht="63.75">
      <c r="A18" s="257">
        <f>COUNT($A$1:A16)+1</f>
        <v>2</v>
      </c>
      <c r="B18" s="659" t="s">
        <v>305</v>
      </c>
      <c r="C18" s="477"/>
      <c r="D18" s="508"/>
      <c r="E18" s="859"/>
      <c r="F18" s="793"/>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4"/>
      <c r="AL18" s="244"/>
      <c r="AM18" s="244"/>
      <c r="AN18" s="244"/>
      <c r="AO18" s="244"/>
      <c r="AP18" s="244"/>
      <c r="AQ18" s="244"/>
      <c r="AR18" s="244"/>
      <c r="AS18" s="244"/>
      <c r="AT18" s="244"/>
      <c r="AU18" s="244"/>
      <c r="AV18" s="244"/>
      <c r="AW18" s="244"/>
      <c r="AX18" s="244"/>
      <c r="AY18" s="244"/>
      <c r="AZ18" s="244"/>
      <c r="BA18" s="244"/>
      <c r="BB18" s="244"/>
      <c r="BC18" s="244"/>
      <c r="BD18" s="244"/>
      <c r="BE18" s="244"/>
      <c r="BF18" s="244"/>
      <c r="BG18" s="244"/>
      <c r="BH18" s="244"/>
      <c r="BI18" s="244"/>
      <c r="BJ18" s="244"/>
      <c r="BK18" s="244"/>
      <c r="BL18" s="244"/>
      <c r="BM18" s="244"/>
      <c r="BN18" s="244"/>
      <c r="BO18" s="244"/>
      <c r="BP18" s="244"/>
      <c r="BQ18" s="244"/>
      <c r="BR18" s="244"/>
      <c r="BS18" s="244"/>
      <c r="BT18" s="244"/>
      <c r="BU18" s="244"/>
      <c r="BV18" s="244"/>
      <c r="BW18" s="244"/>
      <c r="BX18" s="244"/>
      <c r="BY18" s="244"/>
      <c r="BZ18" s="244"/>
      <c r="CA18" s="244"/>
      <c r="CB18" s="244"/>
      <c r="CC18" s="244"/>
      <c r="CD18" s="244"/>
      <c r="CE18" s="244"/>
      <c r="CF18" s="244"/>
      <c r="CG18" s="244"/>
      <c r="CH18" s="244"/>
      <c r="CI18" s="244"/>
      <c r="CJ18" s="244"/>
      <c r="CK18" s="244"/>
      <c r="CL18" s="244"/>
      <c r="CM18" s="244"/>
      <c r="CN18" s="244"/>
      <c r="CO18" s="244"/>
      <c r="CP18" s="244"/>
      <c r="CQ18" s="244"/>
      <c r="CR18" s="244"/>
      <c r="CS18" s="244"/>
      <c r="CT18" s="244"/>
      <c r="CU18" s="244"/>
      <c r="CV18" s="244"/>
      <c r="CW18" s="244"/>
      <c r="CX18" s="244"/>
      <c r="CY18" s="244"/>
      <c r="CZ18" s="244"/>
      <c r="DA18" s="244"/>
      <c r="DB18" s="244"/>
      <c r="DC18" s="244"/>
      <c r="DD18" s="244"/>
      <c r="DE18" s="244"/>
      <c r="DF18" s="244"/>
      <c r="DG18" s="244"/>
      <c r="DH18" s="244"/>
      <c r="DI18" s="244"/>
      <c r="DJ18" s="244"/>
      <c r="DK18" s="244"/>
      <c r="DL18" s="244"/>
      <c r="DM18" s="244"/>
      <c r="DN18" s="244"/>
      <c r="DO18" s="244"/>
      <c r="DP18" s="244"/>
      <c r="DQ18" s="244"/>
      <c r="DR18" s="244"/>
      <c r="DS18" s="244"/>
      <c r="DT18" s="244"/>
      <c r="DU18" s="244"/>
      <c r="DV18" s="244"/>
      <c r="DW18" s="244"/>
      <c r="DX18" s="244"/>
      <c r="DY18" s="244"/>
      <c r="DZ18" s="244"/>
      <c r="EA18" s="244"/>
      <c r="EB18" s="244"/>
      <c r="EC18" s="244"/>
      <c r="ED18" s="244"/>
      <c r="EE18" s="244"/>
      <c r="EF18" s="244"/>
      <c r="EG18" s="244"/>
      <c r="EH18" s="244"/>
      <c r="EI18" s="244"/>
      <c r="EJ18" s="244"/>
      <c r="EK18" s="244"/>
      <c r="EL18" s="244"/>
      <c r="EM18" s="244"/>
      <c r="EN18" s="244"/>
      <c r="EO18" s="244"/>
      <c r="EP18" s="244"/>
      <c r="EQ18" s="244"/>
      <c r="ER18" s="244"/>
      <c r="ES18" s="244"/>
      <c r="ET18" s="244"/>
      <c r="EU18" s="244"/>
      <c r="EV18" s="244"/>
      <c r="EW18" s="244"/>
      <c r="EX18" s="244"/>
      <c r="EY18" s="244"/>
      <c r="EZ18" s="244"/>
      <c r="FA18" s="244"/>
      <c r="FB18" s="244"/>
      <c r="FC18" s="244"/>
      <c r="FD18" s="244"/>
      <c r="FE18" s="244"/>
      <c r="FF18" s="244"/>
      <c r="FG18" s="244"/>
      <c r="FH18" s="244"/>
      <c r="FI18" s="244"/>
      <c r="FJ18" s="244"/>
      <c r="FK18" s="244"/>
      <c r="FL18" s="244"/>
      <c r="FM18" s="244"/>
      <c r="FN18" s="244"/>
      <c r="FO18" s="244"/>
      <c r="FP18" s="244"/>
      <c r="FQ18" s="244"/>
      <c r="FR18" s="244"/>
      <c r="FS18" s="244"/>
      <c r="FT18" s="244"/>
      <c r="FU18" s="244"/>
      <c r="FV18" s="244"/>
      <c r="FW18" s="244"/>
      <c r="FX18" s="244"/>
      <c r="FY18" s="244"/>
      <c r="FZ18" s="244"/>
      <c r="GA18" s="244"/>
      <c r="GB18" s="244"/>
      <c r="GC18" s="244"/>
      <c r="GD18" s="244"/>
      <c r="GE18" s="244"/>
      <c r="GF18" s="244"/>
      <c r="GG18" s="244"/>
      <c r="GH18" s="244"/>
      <c r="GI18" s="244"/>
      <c r="GJ18" s="244"/>
      <c r="GK18" s="244"/>
      <c r="GL18" s="244"/>
      <c r="GM18" s="244"/>
      <c r="GN18" s="244"/>
      <c r="GO18" s="244"/>
      <c r="GP18" s="244"/>
      <c r="GQ18" s="244"/>
      <c r="GR18" s="244"/>
      <c r="GS18" s="244"/>
      <c r="GT18" s="244"/>
      <c r="GU18" s="244"/>
      <c r="GV18" s="244"/>
      <c r="GW18" s="244"/>
      <c r="GX18" s="244"/>
      <c r="GY18" s="244"/>
      <c r="GZ18" s="244"/>
      <c r="HA18" s="244"/>
      <c r="HB18" s="244"/>
      <c r="HC18" s="244"/>
      <c r="HD18" s="244"/>
      <c r="HE18" s="244"/>
      <c r="HF18" s="244"/>
      <c r="HG18" s="244"/>
      <c r="HH18" s="244"/>
      <c r="HI18" s="244"/>
      <c r="HJ18" s="244"/>
      <c r="HK18" s="244"/>
      <c r="HL18" s="244"/>
      <c r="HM18" s="244"/>
      <c r="HN18" s="244"/>
      <c r="HO18" s="244"/>
      <c r="HP18" s="244"/>
      <c r="HQ18" s="244"/>
      <c r="HR18" s="244"/>
      <c r="HS18" s="244"/>
      <c r="HT18" s="244"/>
      <c r="HU18" s="244"/>
      <c r="HV18" s="244"/>
      <c r="HW18" s="244"/>
      <c r="HX18" s="244"/>
      <c r="HY18" s="244"/>
      <c r="HZ18" s="244"/>
      <c r="IA18" s="244"/>
      <c r="IB18" s="244"/>
      <c r="IC18" s="244"/>
      <c r="ID18" s="244"/>
      <c r="IE18" s="244"/>
      <c r="IF18" s="244"/>
      <c r="IG18" s="244"/>
      <c r="IH18" s="244"/>
      <c r="II18" s="244"/>
      <c r="IJ18" s="244"/>
    </row>
    <row r="19" spans="1:244" s="1" customFormat="1">
      <c r="A19" s="18"/>
      <c r="B19" s="659" t="s">
        <v>306</v>
      </c>
      <c r="C19" s="477" t="s">
        <v>102</v>
      </c>
      <c r="D19" s="508">
        <v>1</v>
      </c>
      <c r="E19" s="806"/>
      <c r="F19" s="793">
        <f t="shared" si="0"/>
        <v>0</v>
      </c>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4"/>
      <c r="BA19" s="244"/>
      <c r="BB19" s="244"/>
      <c r="BC19" s="244"/>
      <c r="BD19" s="244"/>
      <c r="BE19" s="244"/>
      <c r="BF19" s="244"/>
      <c r="BG19" s="244"/>
      <c r="BH19" s="244"/>
      <c r="BI19" s="244"/>
      <c r="BJ19" s="244"/>
      <c r="BK19" s="244"/>
      <c r="BL19" s="244"/>
      <c r="BM19" s="244"/>
      <c r="BN19" s="244"/>
      <c r="BO19" s="244"/>
      <c r="BP19" s="244"/>
      <c r="BQ19" s="244"/>
      <c r="BR19" s="244"/>
      <c r="BS19" s="244"/>
      <c r="BT19" s="244"/>
      <c r="BU19" s="244"/>
      <c r="BV19" s="244"/>
      <c r="BW19" s="244"/>
      <c r="BX19" s="244"/>
      <c r="BY19" s="244"/>
      <c r="BZ19" s="244"/>
      <c r="CA19" s="244"/>
      <c r="CB19" s="244"/>
      <c r="CC19" s="244"/>
      <c r="CD19" s="244"/>
      <c r="CE19" s="244"/>
      <c r="CF19" s="244"/>
      <c r="CG19" s="244"/>
      <c r="CH19" s="244"/>
      <c r="CI19" s="244"/>
      <c r="CJ19" s="244"/>
      <c r="CK19" s="244"/>
      <c r="CL19" s="244"/>
      <c r="CM19" s="244"/>
      <c r="CN19" s="244"/>
      <c r="CO19" s="244"/>
      <c r="CP19" s="244"/>
      <c r="CQ19" s="244"/>
      <c r="CR19" s="244"/>
      <c r="CS19" s="244"/>
      <c r="CT19" s="244"/>
      <c r="CU19" s="244"/>
      <c r="CV19" s="244"/>
      <c r="CW19" s="244"/>
      <c r="CX19" s="244"/>
      <c r="CY19" s="244"/>
      <c r="CZ19" s="244"/>
      <c r="DA19" s="244"/>
      <c r="DB19" s="244"/>
      <c r="DC19" s="244"/>
      <c r="DD19" s="244"/>
      <c r="DE19" s="244"/>
      <c r="DF19" s="244"/>
      <c r="DG19" s="244"/>
      <c r="DH19" s="244"/>
      <c r="DI19" s="244"/>
      <c r="DJ19" s="244"/>
      <c r="DK19" s="244"/>
      <c r="DL19" s="244"/>
      <c r="DM19" s="244"/>
      <c r="DN19" s="244"/>
      <c r="DO19" s="244"/>
      <c r="DP19" s="244"/>
      <c r="DQ19" s="244"/>
      <c r="DR19" s="244"/>
      <c r="DS19" s="244"/>
      <c r="DT19" s="244"/>
      <c r="DU19" s="244"/>
      <c r="DV19" s="244"/>
      <c r="DW19" s="244"/>
      <c r="DX19" s="244"/>
      <c r="DY19" s="244"/>
      <c r="DZ19" s="244"/>
      <c r="EA19" s="244"/>
      <c r="EB19" s="244"/>
      <c r="EC19" s="244"/>
      <c r="ED19" s="244"/>
      <c r="EE19" s="244"/>
      <c r="EF19" s="244"/>
      <c r="EG19" s="244"/>
      <c r="EH19" s="244"/>
      <c r="EI19" s="244"/>
      <c r="EJ19" s="244"/>
      <c r="EK19" s="244"/>
      <c r="EL19" s="244"/>
      <c r="EM19" s="244"/>
      <c r="EN19" s="244"/>
      <c r="EO19" s="244"/>
      <c r="EP19" s="244"/>
      <c r="EQ19" s="244"/>
      <c r="ER19" s="244"/>
      <c r="ES19" s="244"/>
      <c r="ET19" s="244"/>
      <c r="EU19" s="244"/>
      <c r="EV19" s="244"/>
      <c r="EW19" s="244"/>
      <c r="EX19" s="244"/>
      <c r="EY19" s="244"/>
      <c r="EZ19" s="244"/>
      <c r="FA19" s="244"/>
      <c r="FB19" s="244"/>
      <c r="FC19" s="244"/>
      <c r="FD19" s="244"/>
      <c r="FE19" s="244"/>
      <c r="FF19" s="244"/>
      <c r="FG19" s="244"/>
      <c r="FH19" s="244"/>
      <c r="FI19" s="244"/>
      <c r="FJ19" s="244"/>
      <c r="FK19" s="244"/>
      <c r="FL19" s="244"/>
      <c r="FM19" s="244"/>
      <c r="FN19" s="244"/>
      <c r="FO19" s="244"/>
      <c r="FP19" s="244"/>
      <c r="FQ19" s="244"/>
      <c r="FR19" s="244"/>
      <c r="FS19" s="244"/>
      <c r="FT19" s="244"/>
      <c r="FU19" s="244"/>
      <c r="FV19" s="244"/>
      <c r="FW19" s="244"/>
      <c r="FX19" s="244"/>
      <c r="FY19" s="244"/>
      <c r="FZ19" s="244"/>
      <c r="GA19" s="244"/>
      <c r="GB19" s="244"/>
      <c r="GC19" s="244"/>
      <c r="GD19" s="244"/>
      <c r="GE19" s="244"/>
      <c r="GF19" s="244"/>
      <c r="GG19" s="244"/>
      <c r="GH19" s="244"/>
      <c r="GI19" s="244"/>
      <c r="GJ19" s="244"/>
      <c r="GK19" s="244"/>
      <c r="GL19" s="244"/>
      <c r="GM19" s="244"/>
      <c r="GN19" s="244"/>
      <c r="GO19" s="244"/>
      <c r="GP19" s="244"/>
      <c r="GQ19" s="244"/>
      <c r="GR19" s="244"/>
      <c r="GS19" s="244"/>
      <c r="GT19" s="244"/>
      <c r="GU19" s="244"/>
      <c r="GV19" s="244"/>
      <c r="GW19" s="244"/>
      <c r="GX19" s="244"/>
      <c r="GY19" s="244"/>
      <c r="GZ19" s="244"/>
      <c r="HA19" s="244"/>
      <c r="HB19" s="244"/>
      <c r="HC19" s="244"/>
      <c r="HD19" s="244"/>
      <c r="HE19" s="244"/>
      <c r="HF19" s="244"/>
      <c r="HG19" s="244"/>
      <c r="HH19" s="244"/>
      <c r="HI19" s="244"/>
      <c r="HJ19" s="244"/>
      <c r="HK19" s="244"/>
      <c r="HL19" s="244"/>
      <c r="HM19" s="244"/>
      <c r="HN19" s="244"/>
      <c r="HO19" s="244"/>
      <c r="HP19" s="244"/>
      <c r="HQ19" s="244"/>
      <c r="HR19" s="244"/>
      <c r="HS19" s="244"/>
      <c r="HT19" s="244"/>
      <c r="HU19" s="244"/>
      <c r="HV19" s="244"/>
      <c r="HW19" s="244"/>
      <c r="HX19" s="244"/>
      <c r="HY19" s="244"/>
      <c r="HZ19" s="244"/>
      <c r="IA19" s="244"/>
      <c r="IB19" s="244"/>
      <c r="IC19" s="244"/>
      <c r="ID19" s="244"/>
      <c r="IE19" s="244"/>
      <c r="IF19" s="244"/>
      <c r="IG19" s="244"/>
      <c r="IH19" s="244"/>
      <c r="II19" s="244"/>
      <c r="IJ19" s="244"/>
    </row>
    <row r="20" spans="1:244" s="1" customFormat="1">
      <c r="A20" s="18"/>
      <c r="B20" s="659" t="s">
        <v>307</v>
      </c>
      <c r="C20" s="477" t="s">
        <v>102</v>
      </c>
      <c r="D20" s="508">
        <v>1</v>
      </c>
      <c r="E20" s="806"/>
      <c r="F20" s="793">
        <f t="shared" si="0"/>
        <v>0</v>
      </c>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4"/>
      <c r="BA20" s="244"/>
      <c r="BB20" s="244"/>
      <c r="BC20" s="244"/>
      <c r="BD20" s="244"/>
      <c r="BE20" s="244"/>
      <c r="BF20" s="244"/>
      <c r="BG20" s="244"/>
      <c r="BH20" s="244"/>
      <c r="BI20" s="244"/>
      <c r="BJ20" s="244"/>
      <c r="BK20" s="244"/>
      <c r="BL20" s="244"/>
      <c r="BM20" s="244"/>
      <c r="BN20" s="244"/>
      <c r="BO20" s="244"/>
      <c r="BP20" s="244"/>
      <c r="BQ20" s="244"/>
      <c r="BR20" s="244"/>
      <c r="BS20" s="244"/>
      <c r="BT20" s="244"/>
      <c r="BU20" s="244"/>
      <c r="BV20" s="244"/>
      <c r="BW20" s="244"/>
      <c r="BX20" s="244"/>
      <c r="BY20" s="244"/>
      <c r="BZ20" s="244"/>
      <c r="CA20" s="244"/>
      <c r="CB20" s="244"/>
      <c r="CC20" s="244"/>
      <c r="CD20" s="244"/>
      <c r="CE20" s="244"/>
      <c r="CF20" s="244"/>
      <c r="CG20" s="244"/>
      <c r="CH20" s="244"/>
      <c r="CI20" s="244"/>
      <c r="CJ20" s="244"/>
      <c r="CK20" s="244"/>
      <c r="CL20" s="244"/>
      <c r="CM20" s="244"/>
      <c r="CN20" s="244"/>
      <c r="CO20" s="244"/>
      <c r="CP20" s="244"/>
      <c r="CQ20" s="244"/>
      <c r="CR20" s="244"/>
      <c r="CS20" s="244"/>
      <c r="CT20" s="244"/>
      <c r="CU20" s="244"/>
      <c r="CV20" s="244"/>
      <c r="CW20" s="244"/>
      <c r="CX20" s="244"/>
      <c r="CY20" s="244"/>
      <c r="CZ20" s="244"/>
      <c r="DA20" s="244"/>
      <c r="DB20" s="244"/>
      <c r="DC20" s="244"/>
      <c r="DD20" s="244"/>
      <c r="DE20" s="244"/>
      <c r="DF20" s="244"/>
      <c r="DG20" s="244"/>
      <c r="DH20" s="244"/>
      <c r="DI20" s="244"/>
      <c r="DJ20" s="244"/>
      <c r="DK20" s="244"/>
      <c r="DL20" s="244"/>
      <c r="DM20" s="244"/>
      <c r="DN20" s="244"/>
      <c r="DO20" s="244"/>
      <c r="DP20" s="244"/>
      <c r="DQ20" s="244"/>
      <c r="DR20" s="244"/>
      <c r="DS20" s="244"/>
      <c r="DT20" s="244"/>
      <c r="DU20" s="244"/>
      <c r="DV20" s="244"/>
      <c r="DW20" s="244"/>
      <c r="DX20" s="244"/>
      <c r="DY20" s="244"/>
      <c r="DZ20" s="244"/>
      <c r="EA20" s="244"/>
      <c r="EB20" s="244"/>
      <c r="EC20" s="244"/>
      <c r="ED20" s="244"/>
      <c r="EE20" s="244"/>
      <c r="EF20" s="244"/>
      <c r="EG20" s="244"/>
      <c r="EH20" s="244"/>
      <c r="EI20" s="244"/>
      <c r="EJ20" s="244"/>
      <c r="EK20" s="244"/>
      <c r="EL20" s="244"/>
      <c r="EM20" s="244"/>
      <c r="EN20" s="244"/>
      <c r="EO20" s="244"/>
      <c r="EP20" s="244"/>
      <c r="EQ20" s="244"/>
      <c r="ER20" s="244"/>
      <c r="ES20" s="244"/>
      <c r="ET20" s="244"/>
      <c r="EU20" s="244"/>
      <c r="EV20" s="244"/>
      <c r="EW20" s="244"/>
      <c r="EX20" s="244"/>
      <c r="EY20" s="244"/>
      <c r="EZ20" s="244"/>
      <c r="FA20" s="244"/>
      <c r="FB20" s="244"/>
      <c r="FC20" s="244"/>
      <c r="FD20" s="244"/>
      <c r="FE20" s="244"/>
      <c r="FF20" s="244"/>
      <c r="FG20" s="244"/>
      <c r="FH20" s="244"/>
      <c r="FI20" s="244"/>
      <c r="FJ20" s="244"/>
      <c r="FK20" s="244"/>
      <c r="FL20" s="244"/>
      <c r="FM20" s="244"/>
      <c r="FN20" s="244"/>
      <c r="FO20" s="244"/>
      <c r="FP20" s="244"/>
      <c r="FQ20" s="244"/>
      <c r="FR20" s="244"/>
      <c r="FS20" s="244"/>
      <c r="FT20" s="244"/>
      <c r="FU20" s="244"/>
      <c r="FV20" s="244"/>
      <c r="FW20" s="244"/>
      <c r="FX20" s="244"/>
      <c r="FY20" s="244"/>
      <c r="FZ20" s="244"/>
      <c r="GA20" s="244"/>
      <c r="GB20" s="244"/>
      <c r="GC20" s="244"/>
      <c r="GD20" s="244"/>
      <c r="GE20" s="244"/>
      <c r="GF20" s="244"/>
      <c r="GG20" s="244"/>
      <c r="GH20" s="244"/>
      <c r="GI20" s="244"/>
      <c r="GJ20" s="244"/>
      <c r="GK20" s="244"/>
      <c r="GL20" s="244"/>
      <c r="GM20" s="244"/>
      <c r="GN20" s="244"/>
      <c r="GO20" s="244"/>
      <c r="GP20" s="244"/>
      <c r="GQ20" s="244"/>
      <c r="GR20" s="244"/>
      <c r="GS20" s="244"/>
      <c r="GT20" s="244"/>
      <c r="GU20" s="244"/>
      <c r="GV20" s="244"/>
      <c r="GW20" s="244"/>
      <c r="GX20" s="244"/>
      <c r="GY20" s="244"/>
      <c r="GZ20" s="244"/>
      <c r="HA20" s="244"/>
      <c r="HB20" s="244"/>
      <c r="HC20" s="244"/>
      <c r="HD20" s="244"/>
      <c r="HE20" s="244"/>
      <c r="HF20" s="244"/>
      <c r="HG20" s="244"/>
      <c r="HH20" s="244"/>
      <c r="HI20" s="244"/>
      <c r="HJ20" s="244"/>
      <c r="HK20" s="244"/>
      <c r="HL20" s="244"/>
      <c r="HM20" s="244"/>
      <c r="HN20" s="244"/>
      <c r="HO20" s="244"/>
      <c r="HP20" s="244"/>
      <c r="HQ20" s="244"/>
      <c r="HR20" s="244"/>
      <c r="HS20" s="244"/>
      <c r="HT20" s="244"/>
      <c r="HU20" s="244"/>
      <c r="HV20" s="244"/>
      <c r="HW20" s="244"/>
      <c r="HX20" s="244"/>
      <c r="HY20" s="244"/>
      <c r="HZ20" s="244"/>
      <c r="IA20" s="244"/>
      <c r="IB20" s="244"/>
      <c r="IC20" s="244"/>
      <c r="ID20" s="244"/>
      <c r="IE20" s="244"/>
      <c r="IF20" s="244"/>
      <c r="IG20" s="244"/>
      <c r="IH20" s="244"/>
      <c r="II20" s="244"/>
      <c r="IJ20" s="244"/>
    </row>
    <row r="21" spans="1:244" s="1" customFormat="1">
      <c r="A21" s="18"/>
      <c r="B21" s="659" t="s">
        <v>308</v>
      </c>
      <c r="C21" s="477" t="s">
        <v>102</v>
      </c>
      <c r="D21" s="508">
        <v>2</v>
      </c>
      <c r="E21" s="806"/>
      <c r="F21" s="793">
        <f t="shared" si="0"/>
        <v>0</v>
      </c>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4"/>
      <c r="AX21" s="244"/>
      <c r="AY21" s="244"/>
      <c r="AZ21" s="244"/>
      <c r="BA21" s="244"/>
      <c r="BB21" s="244"/>
      <c r="BC21" s="244"/>
      <c r="BD21" s="244"/>
      <c r="BE21" s="244"/>
      <c r="BF21" s="244"/>
      <c r="BG21" s="244"/>
      <c r="BH21" s="244"/>
      <c r="BI21" s="244"/>
      <c r="BJ21" s="244"/>
      <c r="BK21" s="244"/>
      <c r="BL21" s="244"/>
      <c r="BM21" s="244"/>
      <c r="BN21" s="244"/>
      <c r="BO21" s="244"/>
      <c r="BP21" s="244"/>
      <c r="BQ21" s="244"/>
      <c r="BR21" s="244"/>
      <c r="BS21" s="244"/>
      <c r="BT21" s="244"/>
      <c r="BU21" s="244"/>
      <c r="BV21" s="244"/>
      <c r="BW21" s="244"/>
      <c r="BX21" s="244"/>
      <c r="BY21" s="244"/>
      <c r="BZ21" s="244"/>
      <c r="CA21" s="244"/>
      <c r="CB21" s="244"/>
      <c r="CC21" s="244"/>
      <c r="CD21" s="244"/>
      <c r="CE21" s="244"/>
      <c r="CF21" s="244"/>
      <c r="CG21" s="244"/>
      <c r="CH21" s="244"/>
      <c r="CI21" s="244"/>
      <c r="CJ21" s="244"/>
      <c r="CK21" s="244"/>
      <c r="CL21" s="244"/>
      <c r="CM21" s="244"/>
      <c r="CN21" s="244"/>
      <c r="CO21" s="244"/>
      <c r="CP21" s="244"/>
      <c r="CQ21" s="244"/>
      <c r="CR21" s="244"/>
      <c r="CS21" s="244"/>
      <c r="CT21" s="244"/>
      <c r="CU21" s="244"/>
      <c r="CV21" s="244"/>
      <c r="CW21" s="244"/>
      <c r="CX21" s="244"/>
      <c r="CY21" s="244"/>
      <c r="CZ21" s="244"/>
      <c r="DA21" s="244"/>
      <c r="DB21" s="244"/>
      <c r="DC21" s="244"/>
      <c r="DD21" s="244"/>
      <c r="DE21" s="244"/>
      <c r="DF21" s="244"/>
      <c r="DG21" s="244"/>
      <c r="DH21" s="244"/>
      <c r="DI21" s="244"/>
      <c r="DJ21" s="244"/>
      <c r="DK21" s="244"/>
      <c r="DL21" s="244"/>
      <c r="DM21" s="244"/>
      <c r="DN21" s="244"/>
      <c r="DO21" s="244"/>
      <c r="DP21" s="244"/>
      <c r="DQ21" s="244"/>
      <c r="DR21" s="244"/>
      <c r="DS21" s="244"/>
      <c r="DT21" s="244"/>
      <c r="DU21" s="244"/>
      <c r="DV21" s="244"/>
      <c r="DW21" s="244"/>
      <c r="DX21" s="244"/>
      <c r="DY21" s="244"/>
      <c r="DZ21" s="244"/>
      <c r="EA21" s="244"/>
      <c r="EB21" s="244"/>
      <c r="EC21" s="244"/>
      <c r="ED21" s="244"/>
      <c r="EE21" s="244"/>
      <c r="EF21" s="244"/>
      <c r="EG21" s="244"/>
      <c r="EH21" s="244"/>
      <c r="EI21" s="244"/>
      <c r="EJ21" s="244"/>
      <c r="EK21" s="244"/>
      <c r="EL21" s="244"/>
      <c r="EM21" s="244"/>
      <c r="EN21" s="244"/>
      <c r="EO21" s="244"/>
      <c r="EP21" s="244"/>
      <c r="EQ21" s="244"/>
      <c r="ER21" s="244"/>
      <c r="ES21" s="244"/>
      <c r="ET21" s="244"/>
      <c r="EU21" s="244"/>
      <c r="EV21" s="244"/>
      <c r="EW21" s="244"/>
      <c r="EX21" s="244"/>
      <c r="EY21" s="244"/>
      <c r="EZ21" s="244"/>
      <c r="FA21" s="244"/>
      <c r="FB21" s="244"/>
      <c r="FC21" s="244"/>
      <c r="FD21" s="244"/>
      <c r="FE21" s="244"/>
      <c r="FF21" s="244"/>
      <c r="FG21" s="244"/>
      <c r="FH21" s="244"/>
      <c r="FI21" s="244"/>
      <c r="FJ21" s="244"/>
      <c r="FK21" s="244"/>
      <c r="FL21" s="244"/>
      <c r="FM21" s="244"/>
      <c r="FN21" s="244"/>
      <c r="FO21" s="244"/>
      <c r="FP21" s="244"/>
      <c r="FQ21" s="244"/>
      <c r="FR21" s="244"/>
      <c r="FS21" s="244"/>
      <c r="FT21" s="244"/>
      <c r="FU21" s="244"/>
      <c r="FV21" s="244"/>
      <c r="FW21" s="244"/>
      <c r="FX21" s="244"/>
      <c r="FY21" s="244"/>
      <c r="FZ21" s="244"/>
      <c r="GA21" s="244"/>
      <c r="GB21" s="244"/>
      <c r="GC21" s="244"/>
      <c r="GD21" s="244"/>
      <c r="GE21" s="244"/>
      <c r="GF21" s="244"/>
      <c r="GG21" s="244"/>
      <c r="GH21" s="244"/>
      <c r="GI21" s="244"/>
      <c r="GJ21" s="244"/>
      <c r="GK21" s="244"/>
      <c r="GL21" s="244"/>
      <c r="GM21" s="244"/>
      <c r="GN21" s="244"/>
      <c r="GO21" s="244"/>
      <c r="GP21" s="244"/>
      <c r="GQ21" s="244"/>
      <c r="GR21" s="244"/>
      <c r="GS21" s="244"/>
      <c r="GT21" s="244"/>
      <c r="GU21" s="244"/>
      <c r="GV21" s="244"/>
      <c r="GW21" s="244"/>
      <c r="GX21" s="244"/>
      <c r="GY21" s="244"/>
      <c r="GZ21" s="244"/>
      <c r="HA21" s="244"/>
      <c r="HB21" s="244"/>
      <c r="HC21" s="244"/>
      <c r="HD21" s="244"/>
      <c r="HE21" s="244"/>
      <c r="HF21" s="244"/>
      <c r="HG21" s="244"/>
      <c r="HH21" s="244"/>
      <c r="HI21" s="244"/>
      <c r="HJ21" s="244"/>
      <c r="HK21" s="244"/>
      <c r="HL21" s="244"/>
      <c r="HM21" s="244"/>
      <c r="HN21" s="244"/>
      <c r="HO21" s="244"/>
      <c r="HP21" s="244"/>
      <c r="HQ21" s="244"/>
      <c r="HR21" s="244"/>
      <c r="HS21" s="244"/>
      <c r="HT21" s="244"/>
      <c r="HU21" s="244"/>
      <c r="HV21" s="244"/>
      <c r="HW21" s="244"/>
      <c r="HX21" s="244"/>
      <c r="HY21" s="244"/>
      <c r="HZ21" s="244"/>
      <c r="IA21" s="244"/>
      <c r="IB21" s="244"/>
      <c r="IC21" s="244"/>
      <c r="ID21" s="244"/>
      <c r="IE21" s="244"/>
      <c r="IF21" s="244"/>
      <c r="IG21" s="244"/>
      <c r="IH21" s="244"/>
      <c r="II21" s="244"/>
      <c r="IJ21" s="244"/>
    </row>
    <row r="22" spans="1:244" s="1" customFormat="1">
      <c r="A22" s="18"/>
      <c r="B22" s="659" t="s">
        <v>406</v>
      </c>
      <c r="C22" s="477" t="s">
        <v>102</v>
      </c>
      <c r="D22" s="508">
        <v>3</v>
      </c>
      <c r="E22" s="806"/>
      <c r="F22" s="793">
        <f t="shared" si="0"/>
        <v>0</v>
      </c>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244"/>
      <c r="BC22" s="244"/>
      <c r="BD22" s="244"/>
      <c r="BE22" s="244"/>
      <c r="BF22" s="244"/>
      <c r="BG22" s="244"/>
      <c r="BH22" s="244"/>
      <c r="BI22" s="244"/>
      <c r="BJ22" s="244"/>
      <c r="BK22" s="244"/>
      <c r="BL22" s="244"/>
      <c r="BM22" s="244"/>
      <c r="BN22" s="244"/>
      <c r="BO22" s="244"/>
      <c r="BP22" s="244"/>
      <c r="BQ22" s="244"/>
      <c r="BR22" s="244"/>
      <c r="BS22" s="244"/>
      <c r="BT22" s="244"/>
      <c r="BU22" s="244"/>
      <c r="BV22" s="244"/>
      <c r="BW22" s="244"/>
      <c r="BX22" s="244"/>
      <c r="BY22" s="244"/>
      <c r="BZ22" s="244"/>
      <c r="CA22" s="244"/>
      <c r="CB22" s="244"/>
      <c r="CC22" s="244"/>
      <c r="CD22" s="244"/>
      <c r="CE22" s="244"/>
      <c r="CF22" s="244"/>
      <c r="CG22" s="244"/>
      <c r="CH22" s="244"/>
      <c r="CI22" s="244"/>
      <c r="CJ22" s="244"/>
      <c r="CK22" s="244"/>
      <c r="CL22" s="244"/>
      <c r="CM22" s="244"/>
      <c r="CN22" s="244"/>
      <c r="CO22" s="244"/>
      <c r="CP22" s="244"/>
      <c r="CQ22" s="244"/>
      <c r="CR22" s="244"/>
      <c r="CS22" s="244"/>
      <c r="CT22" s="244"/>
      <c r="CU22" s="244"/>
      <c r="CV22" s="244"/>
      <c r="CW22" s="244"/>
      <c r="CX22" s="244"/>
      <c r="CY22" s="244"/>
      <c r="CZ22" s="244"/>
      <c r="DA22" s="244"/>
      <c r="DB22" s="244"/>
      <c r="DC22" s="244"/>
      <c r="DD22" s="244"/>
      <c r="DE22" s="244"/>
      <c r="DF22" s="244"/>
      <c r="DG22" s="244"/>
      <c r="DH22" s="244"/>
      <c r="DI22" s="244"/>
      <c r="DJ22" s="244"/>
      <c r="DK22" s="244"/>
      <c r="DL22" s="244"/>
      <c r="DM22" s="244"/>
      <c r="DN22" s="244"/>
      <c r="DO22" s="244"/>
      <c r="DP22" s="244"/>
      <c r="DQ22" s="244"/>
      <c r="DR22" s="244"/>
      <c r="DS22" s="244"/>
      <c r="DT22" s="244"/>
      <c r="DU22" s="244"/>
      <c r="DV22" s="244"/>
      <c r="DW22" s="244"/>
      <c r="DX22" s="244"/>
      <c r="DY22" s="244"/>
      <c r="DZ22" s="244"/>
      <c r="EA22" s="244"/>
      <c r="EB22" s="244"/>
      <c r="EC22" s="244"/>
      <c r="ED22" s="244"/>
      <c r="EE22" s="244"/>
      <c r="EF22" s="244"/>
      <c r="EG22" s="244"/>
      <c r="EH22" s="244"/>
      <c r="EI22" s="244"/>
      <c r="EJ22" s="244"/>
      <c r="EK22" s="244"/>
      <c r="EL22" s="244"/>
      <c r="EM22" s="244"/>
      <c r="EN22" s="244"/>
      <c r="EO22" s="244"/>
      <c r="EP22" s="244"/>
      <c r="EQ22" s="244"/>
      <c r="ER22" s="244"/>
      <c r="ES22" s="244"/>
      <c r="ET22" s="244"/>
      <c r="EU22" s="244"/>
      <c r="EV22" s="244"/>
      <c r="EW22" s="244"/>
      <c r="EX22" s="244"/>
      <c r="EY22" s="244"/>
      <c r="EZ22" s="244"/>
      <c r="FA22" s="244"/>
      <c r="FB22" s="244"/>
      <c r="FC22" s="244"/>
      <c r="FD22" s="244"/>
      <c r="FE22" s="244"/>
      <c r="FF22" s="244"/>
      <c r="FG22" s="244"/>
      <c r="FH22" s="244"/>
      <c r="FI22" s="244"/>
      <c r="FJ22" s="244"/>
      <c r="FK22" s="244"/>
      <c r="FL22" s="244"/>
      <c r="FM22" s="244"/>
      <c r="FN22" s="244"/>
      <c r="FO22" s="244"/>
      <c r="FP22" s="244"/>
      <c r="FQ22" s="244"/>
      <c r="FR22" s="244"/>
      <c r="FS22" s="244"/>
      <c r="FT22" s="244"/>
      <c r="FU22" s="244"/>
      <c r="FV22" s="244"/>
      <c r="FW22" s="244"/>
      <c r="FX22" s="244"/>
      <c r="FY22" s="244"/>
      <c r="FZ22" s="244"/>
      <c r="GA22" s="244"/>
      <c r="GB22" s="244"/>
      <c r="GC22" s="244"/>
      <c r="GD22" s="244"/>
      <c r="GE22" s="244"/>
      <c r="GF22" s="244"/>
      <c r="GG22" s="244"/>
      <c r="GH22" s="244"/>
      <c r="GI22" s="244"/>
      <c r="GJ22" s="244"/>
      <c r="GK22" s="244"/>
      <c r="GL22" s="244"/>
      <c r="GM22" s="244"/>
      <c r="GN22" s="244"/>
      <c r="GO22" s="244"/>
      <c r="GP22" s="244"/>
      <c r="GQ22" s="244"/>
      <c r="GR22" s="244"/>
      <c r="GS22" s="244"/>
      <c r="GT22" s="244"/>
      <c r="GU22" s="244"/>
      <c r="GV22" s="244"/>
      <c r="GW22" s="244"/>
      <c r="GX22" s="244"/>
      <c r="GY22" s="244"/>
      <c r="GZ22" s="244"/>
      <c r="HA22" s="244"/>
      <c r="HB22" s="244"/>
      <c r="HC22" s="244"/>
      <c r="HD22" s="244"/>
      <c r="HE22" s="244"/>
      <c r="HF22" s="244"/>
      <c r="HG22" s="244"/>
      <c r="HH22" s="244"/>
      <c r="HI22" s="244"/>
      <c r="HJ22" s="244"/>
      <c r="HK22" s="244"/>
      <c r="HL22" s="244"/>
      <c r="HM22" s="244"/>
      <c r="HN22" s="244"/>
      <c r="HO22" s="244"/>
      <c r="HP22" s="244"/>
      <c r="HQ22" s="244"/>
      <c r="HR22" s="244"/>
      <c r="HS22" s="244"/>
      <c r="HT22" s="244"/>
      <c r="HU22" s="244"/>
      <c r="HV22" s="244"/>
      <c r="HW22" s="244"/>
      <c r="HX22" s="244"/>
      <c r="HY22" s="244"/>
      <c r="HZ22" s="244"/>
      <c r="IA22" s="244"/>
      <c r="IB22" s="244"/>
      <c r="IC22" s="244"/>
      <c r="ID22" s="244"/>
      <c r="IE22" s="244"/>
      <c r="IF22" s="244"/>
      <c r="IG22" s="244"/>
      <c r="IH22" s="244"/>
      <c r="II22" s="244"/>
      <c r="IJ22" s="244"/>
    </row>
    <row r="23" spans="1:244" s="1" customFormat="1">
      <c r="A23" s="18"/>
      <c r="B23" s="659" t="s">
        <v>407</v>
      </c>
      <c r="C23" s="477" t="s">
        <v>102</v>
      </c>
      <c r="D23" s="508">
        <v>6</v>
      </c>
      <c r="E23" s="806"/>
      <c r="F23" s="793">
        <f t="shared" si="0"/>
        <v>0</v>
      </c>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4"/>
      <c r="AM23" s="244"/>
      <c r="AN23" s="244"/>
      <c r="AO23" s="244"/>
      <c r="AP23" s="244"/>
      <c r="AQ23" s="244"/>
      <c r="AR23" s="244"/>
      <c r="AS23" s="244"/>
      <c r="AT23" s="244"/>
      <c r="AU23" s="244"/>
      <c r="AV23" s="244"/>
      <c r="AW23" s="244"/>
      <c r="AX23" s="244"/>
      <c r="AY23" s="244"/>
      <c r="AZ23" s="244"/>
      <c r="BA23" s="244"/>
      <c r="BB23" s="244"/>
      <c r="BC23" s="244"/>
      <c r="BD23" s="244"/>
      <c r="BE23" s="244"/>
      <c r="BF23" s="244"/>
      <c r="BG23" s="244"/>
      <c r="BH23" s="244"/>
      <c r="BI23" s="244"/>
      <c r="BJ23" s="244"/>
      <c r="BK23" s="244"/>
      <c r="BL23" s="244"/>
      <c r="BM23" s="244"/>
      <c r="BN23" s="244"/>
      <c r="BO23" s="244"/>
      <c r="BP23" s="244"/>
      <c r="BQ23" s="244"/>
      <c r="BR23" s="244"/>
      <c r="BS23" s="244"/>
      <c r="BT23" s="244"/>
      <c r="BU23" s="244"/>
      <c r="BV23" s="244"/>
      <c r="BW23" s="244"/>
      <c r="BX23" s="244"/>
      <c r="BY23" s="244"/>
      <c r="BZ23" s="244"/>
      <c r="CA23" s="244"/>
      <c r="CB23" s="244"/>
      <c r="CC23" s="244"/>
      <c r="CD23" s="244"/>
      <c r="CE23" s="244"/>
      <c r="CF23" s="244"/>
      <c r="CG23" s="244"/>
      <c r="CH23" s="244"/>
      <c r="CI23" s="244"/>
      <c r="CJ23" s="244"/>
      <c r="CK23" s="244"/>
      <c r="CL23" s="244"/>
      <c r="CM23" s="244"/>
      <c r="CN23" s="244"/>
      <c r="CO23" s="244"/>
      <c r="CP23" s="244"/>
      <c r="CQ23" s="244"/>
      <c r="CR23" s="244"/>
      <c r="CS23" s="244"/>
      <c r="CT23" s="244"/>
      <c r="CU23" s="244"/>
      <c r="CV23" s="244"/>
      <c r="CW23" s="244"/>
      <c r="CX23" s="244"/>
      <c r="CY23" s="244"/>
      <c r="CZ23" s="244"/>
      <c r="DA23" s="244"/>
      <c r="DB23" s="244"/>
      <c r="DC23" s="244"/>
      <c r="DD23" s="244"/>
      <c r="DE23" s="244"/>
      <c r="DF23" s="244"/>
      <c r="DG23" s="244"/>
      <c r="DH23" s="244"/>
      <c r="DI23" s="244"/>
      <c r="DJ23" s="244"/>
      <c r="DK23" s="244"/>
      <c r="DL23" s="244"/>
      <c r="DM23" s="244"/>
      <c r="DN23" s="244"/>
      <c r="DO23" s="244"/>
      <c r="DP23" s="244"/>
      <c r="DQ23" s="244"/>
      <c r="DR23" s="244"/>
      <c r="DS23" s="244"/>
      <c r="DT23" s="244"/>
      <c r="DU23" s="244"/>
      <c r="DV23" s="244"/>
      <c r="DW23" s="244"/>
      <c r="DX23" s="244"/>
      <c r="DY23" s="244"/>
      <c r="DZ23" s="244"/>
      <c r="EA23" s="244"/>
      <c r="EB23" s="244"/>
      <c r="EC23" s="244"/>
      <c r="ED23" s="244"/>
      <c r="EE23" s="244"/>
      <c r="EF23" s="244"/>
      <c r="EG23" s="244"/>
      <c r="EH23" s="244"/>
      <c r="EI23" s="244"/>
      <c r="EJ23" s="244"/>
      <c r="EK23" s="244"/>
      <c r="EL23" s="244"/>
      <c r="EM23" s="244"/>
      <c r="EN23" s="244"/>
      <c r="EO23" s="244"/>
      <c r="EP23" s="244"/>
      <c r="EQ23" s="244"/>
      <c r="ER23" s="244"/>
      <c r="ES23" s="244"/>
      <c r="ET23" s="244"/>
      <c r="EU23" s="244"/>
      <c r="EV23" s="244"/>
      <c r="EW23" s="244"/>
      <c r="EX23" s="244"/>
      <c r="EY23" s="244"/>
      <c r="EZ23" s="244"/>
      <c r="FA23" s="244"/>
      <c r="FB23" s="244"/>
      <c r="FC23" s="244"/>
      <c r="FD23" s="244"/>
      <c r="FE23" s="244"/>
      <c r="FF23" s="244"/>
      <c r="FG23" s="244"/>
      <c r="FH23" s="244"/>
      <c r="FI23" s="244"/>
      <c r="FJ23" s="244"/>
      <c r="FK23" s="244"/>
      <c r="FL23" s="244"/>
      <c r="FM23" s="244"/>
      <c r="FN23" s="244"/>
      <c r="FO23" s="244"/>
      <c r="FP23" s="244"/>
      <c r="FQ23" s="244"/>
      <c r="FR23" s="244"/>
      <c r="FS23" s="244"/>
      <c r="FT23" s="244"/>
      <c r="FU23" s="244"/>
      <c r="FV23" s="244"/>
      <c r="FW23" s="244"/>
      <c r="FX23" s="244"/>
      <c r="FY23" s="244"/>
      <c r="FZ23" s="244"/>
      <c r="GA23" s="244"/>
      <c r="GB23" s="244"/>
      <c r="GC23" s="244"/>
      <c r="GD23" s="244"/>
      <c r="GE23" s="244"/>
      <c r="GF23" s="244"/>
      <c r="GG23" s="244"/>
      <c r="GH23" s="244"/>
      <c r="GI23" s="244"/>
      <c r="GJ23" s="244"/>
      <c r="GK23" s="244"/>
      <c r="GL23" s="244"/>
      <c r="GM23" s="244"/>
      <c r="GN23" s="244"/>
      <c r="GO23" s="244"/>
      <c r="GP23" s="244"/>
      <c r="GQ23" s="244"/>
      <c r="GR23" s="244"/>
      <c r="GS23" s="244"/>
      <c r="GT23" s="244"/>
      <c r="GU23" s="244"/>
      <c r="GV23" s="244"/>
      <c r="GW23" s="244"/>
      <c r="GX23" s="244"/>
      <c r="GY23" s="244"/>
      <c r="GZ23" s="244"/>
      <c r="HA23" s="244"/>
      <c r="HB23" s="244"/>
      <c r="HC23" s="244"/>
      <c r="HD23" s="244"/>
      <c r="HE23" s="244"/>
      <c r="HF23" s="244"/>
      <c r="HG23" s="244"/>
      <c r="HH23" s="244"/>
      <c r="HI23" s="244"/>
      <c r="HJ23" s="244"/>
      <c r="HK23" s="244"/>
      <c r="HL23" s="244"/>
      <c r="HM23" s="244"/>
      <c r="HN23" s="244"/>
      <c r="HO23" s="244"/>
      <c r="HP23" s="244"/>
      <c r="HQ23" s="244"/>
      <c r="HR23" s="244"/>
      <c r="HS23" s="244"/>
      <c r="HT23" s="244"/>
      <c r="HU23" s="244"/>
      <c r="HV23" s="244"/>
      <c r="HW23" s="244"/>
      <c r="HX23" s="244"/>
      <c r="HY23" s="244"/>
      <c r="HZ23" s="244"/>
      <c r="IA23" s="244"/>
      <c r="IB23" s="244"/>
      <c r="IC23" s="244"/>
      <c r="ID23" s="244"/>
      <c r="IE23" s="244"/>
      <c r="IF23" s="244"/>
      <c r="IG23" s="244"/>
      <c r="IH23" s="244"/>
      <c r="II23" s="244"/>
      <c r="IJ23" s="244"/>
    </row>
    <row r="24" spans="1:244" s="1" customFormat="1" ht="38.25">
      <c r="A24" s="18"/>
      <c r="B24" s="665" t="s">
        <v>309</v>
      </c>
      <c r="C24" s="477" t="s">
        <v>102</v>
      </c>
      <c r="D24" s="508">
        <v>2</v>
      </c>
      <c r="E24" s="806"/>
      <c r="F24" s="793">
        <f t="shared" si="0"/>
        <v>0</v>
      </c>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4"/>
      <c r="AX24" s="244"/>
      <c r="AY24" s="244"/>
      <c r="AZ24" s="244"/>
      <c r="BA24" s="244"/>
      <c r="BB24" s="244"/>
      <c r="BC24" s="244"/>
      <c r="BD24" s="244"/>
      <c r="BE24" s="244"/>
      <c r="BF24" s="244"/>
      <c r="BG24" s="244"/>
      <c r="BH24" s="244"/>
      <c r="BI24" s="244"/>
      <c r="BJ24" s="244"/>
      <c r="BK24" s="244"/>
      <c r="BL24" s="244"/>
      <c r="BM24" s="244"/>
      <c r="BN24" s="244"/>
      <c r="BO24" s="244"/>
      <c r="BP24" s="244"/>
      <c r="BQ24" s="244"/>
      <c r="BR24" s="244"/>
      <c r="BS24" s="244"/>
      <c r="BT24" s="244"/>
      <c r="BU24" s="244"/>
      <c r="BV24" s="244"/>
      <c r="BW24" s="244"/>
      <c r="BX24" s="244"/>
      <c r="BY24" s="244"/>
      <c r="BZ24" s="244"/>
      <c r="CA24" s="244"/>
      <c r="CB24" s="244"/>
      <c r="CC24" s="244"/>
      <c r="CD24" s="244"/>
      <c r="CE24" s="244"/>
      <c r="CF24" s="244"/>
      <c r="CG24" s="244"/>
      <c r="CH24" s="244"/>
      <c r="CI24" s="244"/>
      <c r="CJ24" s="244"/>
      <c r="CK24" s="244"/>
      <c r="CL24" s="244"/>
      <c r="CM24" s="244"/>
      <c r="CN24" s="244"/>
      <c r="CO24" s="244"/>
      <c r="CP24" s="244"/>
      <c r="CQ24" s="244"/>
      <c r="CR24" s="244"/>
      <c r="CS24" s="244"/>
      <c r="CT24" s="244"/>
      <c r="CU24" s="244"/>
      <c r="CV24" s="244"/>
      <c r="CW24" s="244"/>
      <c r="CX24" s="244"/>
      <c r="CY24" s="244"/>
      <c r="CZ24" s="244"/>
      <c r="DA24" s="244"/>
      <c r="DB24" s="244"/>
      <c r="DC24" s="244"/>
      <c r="DD24" s="244"/>
      <c r="DE24" s="244"/>
      <c r="DF24" s="244"/>
      <c r="DG24" s="244"/>
      <c r="DH24" s="244"/>
      <c r="DI24" s="244"/>
      <c r="DJ24" s="244"/>
      <c r="DK24" s="244"/>
      <c r="DL24" s="244"/>
      <c r="DM24" s="244"/>
      <c r="DN24" s="244"/>
      <c r="DO24" s="244"/>
      <c r="DP24" s="244"/>
      <c r="DQ24" s="244"/>
      <c r="DR24" s="244"/>
      <c r="DS24" s="244"/>
      <c r="DT24" s="244"/>
      <c r="DU24" s="244"/>
      <c r="DV24" s="244"/>
      <c r="DW24" s="244"/>
      <c r="DX24" s="244"/>
      <c r="DY24" s="244"/>
      <c r="DZ24" s="244"/>
      <c r="EA24" s="244"/>
      <c r="EB24" s="244"/>
      <c r="EC24" s="244"/>
      <c r="ED24" s="244"/>
      <c r="EE24" s="244"/>
      <c r="EF24" s="244"/>
      <c r="EG24" s="244"/>
      <c r="EH24" s="244"/>
      <c r="EI24" s="244"/>
      <c r="EJ24" s="244"/>
      <c r="EK24" s="244"/>
      <c r="EL24" s="244"/>
      <c r="EM24" s="244"/>
      <c r="EN24" s="244"/>
      <c r="EO24" s="244"/>
      <c r="EP24" s="244"/>
      <c r="EQ24" s="244"/>
      <c r="ER24" s="244"/>
      <c r="ES24" s="244"/>
      <c r="ET24" s="244"/>
      <c r="EU24" s="244"/>
      <c r="EV24" s="244"/>
      <c r="EW24" s="244"/>
      <c r="EX24" s="244"/>
      <c r="EY24" s="244"/>
      <c r="EZ24" s="244"/>
      <c r="FA24" s="244"/>
      <c r="FB24" s="244"/>
      <c r="FC24" s="244"/>
      <c r="FD24" s="244"/>
      <c r="FE24" s="244"/>
      <c r="FF24" s="244"/>
      <c r="FG24" s="244"/>
      <c r="FH24" s="244"/>
      <c r="FI24" s="244"/>
      <c r="FJ24" s="244"/>
      <c r="FK24" s="244"/>
      <c r="FL24" s="244"/>
      <c r="FM24" s="244"/>
      <c r="FN24" s="244"/>
      <c r="FO24" s="244"/>
      <c r="FP24" s="244"/>
      <c r="FQ24" s="244"/>
      <c r="FR24" s="244"/>
      <c r="FS24" s="244"/>
      <c r="FT24" s="244"/>
      <c r="FU24" s="244"/>
      <c r="FV24" s="244"/>
      <c r="FW24" s="244"/>
      <c r="FX24" s="244"/>
      <c r="FY24" s="244"/>
      <c r="FZ24" s="244"/>
      <c r="GA24" s="244"/>
      <c r="GB24" s="244"/>
      <c r="GC24" s="244"/>
      <c r="GD24" s="244"/>
      <c r="GE24" s="244"/>
      <c r="GF24" s="244"/>
      <c r="GG24" s="244"/>
      <c r="GH24" s="244"/>
      <c r="GI24" s="244"/>
      <c r="GJ24" s="244"/>
      <c r="GK24" s="244"/>
      <c r="GL24" s="244"/>
      <c r="GM24" s="244"/>
      <c r="GN24" s="244"/>
      <c r="GO24" s="244"/>
      <c r="GP24" s="244"/>
      <c r="GQ24" s="244"/>
      <c r="GR24" s="244"/>
      <c r="GS24" s="244"/>
      <c r="GT24" s="244"/>
      <c r="GU24" s="244"/>
      <c r="GV24" s="244"/>
      <c r="GW24" s="244"/>
      <c r="GX24" s="244"/>
      <c r="GY24" s="244"/>
      <c r="GZ24" s="244"/>
      <c r="HA24" s="244"/>
      <c r="HB24" s="244"/>
      <c r="HC24" s="244"/>
      <c r="HD24" s="244"/>
      <c r="HE24" s="244"/>
      <c r="HF24" s="244"/>
      <c r="HG24" s="244"/>
      <c r="HH24" s="244"/>
      <c r="HI24" s="244"/>
      <c r="HJ24" s="244"/>
      <c r="HK24" s="244"/>
      <c r="HL24" s="244"/>
      <c r="HM24" s="244"/>
      <c r="HN24" s="244"/>
      <c r="HO24" s="244"/>
      <c r="HP24" s="244"/>
      <c r="HQ24" s="244"/>
      <c r="HR24" s="244"/>
      <c r="HS24" s="244"/>
      <c r="HT24" s="244"/>
      <c r="HU24" s="244"/>
      <c r="HV24" s="244"/>
      <c r="HW24" s="244"/>
      <c r="HX24" s="244"/>
      <c r="HY24" s="244"/>
      <c r="HZ24" s="244"/>
      <c r="IA24" s="244"/>
      <c r="IB24" s="244"/>
      <c r="IC24" s="244"/>
      <c r="ID24" s="244"/>
      <c r="IE24" s="244"/>
      <c r="IF24" s="244"/>
      <c r="IG24" s="244"/>
      <c r="IH24" s="244"/>
      <c r="II24" s="244"/>
      <c r="IJ24" s="244"/>
    </row>
    <row r="25" spans="1:244" s="6" customFormat="1">
      <c r="A25" s="18"/>
      <c r="B25" s="668"/>
      <c r="C25" s="893"/>
      <c r="D25" s="895"/>
      <c r="E25" s="897"/>
      <c r="F25" s="7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4"/>
      <c r="AK25" s="244"/>
      <c r="AL25" s="244"/>
      <c r="AM25" s="244"/>
      <c r="AN25" s="244"/>
      <c r="AO25" s="244"/>
      <c r="AP25" s="244"/>
      <c r="AQ25" s="244"/>
      <c r="AR25" s="244"/>
      <c r="AS25" s="244"/>
      <c r="AT25" s="244"/>
      <c r="AU25" s="244"/>
      <c r="AV25" s="244"/>
      <c r="AW25" s="244"/>
      <c r="AX25" s="244"/>
      <c r="AY25" s="244"/>
      <c r="AZ25" s="244"/>
      <c r="BA25" s="244"/>
      <c r="BB25" s="244"/>
      <c r="BC25" s="244"/>
      <c r="BD25" s="244"/>
      <c r="BE25" s="244"/>
      <c r="BF25" s="244"/>
      <c r="BG25" s="244"/>
      <c r="BH25" s="244"/>
      <c r="BI25" s="244"/>
      <c r="BJ25" s="244"/>
      <c r="BK25" s="244"/>
      <c r="BL25" s="244"/>
      <c r="BM25" s="244"/>
      <c r="BN25" s="244"/>
      <c r="BO25" s="244"/>
      <c r="BP25" s="244"/>
      <c r="BQ25" s="244"/>
      <c r="BR25" s="244"/>
      <c r="BS25" s="244"/>
      <c r="BT25" s="244"/>
      <c r="BU25" s="244"/>
      <c r="BV25" s="244"/>
      <c r="BW25" s="244"/>
      <c r="BX25" s="244"/>
      <c r="BY25" s="244"/>
      <c r="BZ25" s="244"/>
      <c r="CA25" s="244"/>
      <c r="CB25" s="244"/>
      <c r="CC25" s="244"/>
      <c r="CD25" s="244"/>
      <c r="CE25" s="244"/>
      <c r="CF25" s="244"/>
      <c r="CG25" s="244"/>
      <c r="CH25" s="244"/>
      <c r="CI25" s="244"/>
      <c r="CJ25" s="244"/>
      <c r="CK25" s="244"/>
      <c r="CL25" s="244"/>
      <c r="CM25" s="244"/>
      <c r="CN25" s="244"/>
      <c r="CO25" s="244"/>
      <c r="CP25" s="244"/>
      <c r="CQ25" s="244"/>
      <c r="CR25" s="244"/>
      <c r="CS25" s="244"/>
      <c r="CT25" s="244"/>
      <c r="CU25" s="244"/>
      <c r="CV25" s="244"/>
      <c r="CW25" s="244"/>
      <c r="CX25" s="244"/>
      <c r="CY25" s="244"/>
      <c r="CZ25" s="244"/>
      <c r="DA25" s="244"/>
      <c r="DB25" s="244"/>
      <c r="DC25" s="244"/>
      <c r="DD25" s="244"/>
      <c r="DE25" s="244"/>
      <c r="DF25" s="244"/>
      <c r="DG25" s="244"/>
      <c r="DH25" s="244"/>
      <c r="DI25" s="244"/>
      <c r="DJ25" s="244"/>
      <c r="DK25" s="244"/>
      <c r="DL25" s="244"/>
      <c r="DM25" s="244"/>
      <c r="DN25" s="244"/>
      <c r="DO25" s="244"/>
      <c r="DP25" s="244"/>
      <c r="DQ25" s="244"/>
      <c r="DR25" s="244"/>
      <c r="DS25" s="244"/>
      <c r="DT25" s="244"/>
      <c r="DU25" s="244"/>
      <c r="DV25" s="244"/>
      <c r="DW25" s="244"/>
      <c r="DX25" s="244"/>
      <c r="DY25" s="244"/>
      <c r="DZ25" s="244"/>
      <c r="EA25" s="244"/>
      <c r="EB25" s="244"/>
      <c r="EC25" s="244"/>
      <c r="ED25" s="244"/>
      <c r="EE25" s="244"/>
      <c r="EF25" s="244"/>
      <c r="EG25" s="244"/>
      <c r="EH25" s="244"/>
      <c r="EI25" s="244"/>
      <c r="EJ25" s="244"/>
      <c r="EK25" s="244"/>
      <c r="EL25" s="244"/>
      <c r="EM25" s="244"/>
      <c r="EN25" s="244"/>
      <c r="EO25" s="244"/>
      <c r="EP25" s="244"/>
      <c r="EQ25" s="244"/>
      <c r="ER25" s="244"/>
      <c r="ES25" s="244"/>
      <c r="ET25" s="244"/>
      <c r="EU25" s="244"/>
      <c r="EV25" s="244"/>
      <c r="EW25" s="244"/>
      <c r="EX25" s="244"/>
      <c r="EY25" s="244"/>
      <c r="EZ25" s="244"/>
      <c r="FA25" s="244"/>
      <c r="FB25" s="244"/>
      <c r="FC25" s="244"/>
      <c r="FD25" s="244"/>
      <c r="FE25" s="244"/>
      <c r="FF25" s="244"/>
      <c r="FG25" s="244"/>
      <c r="FH25" s="244"/>
      <c r="FI25" s="244"/>
      <c r="FJ25" s="244"/>
      <c r="FK25" s="244"/>
      <c r="FL25" s="244"/>
      <c r="FM25" s="244"/>
      <c r="FN25" s="244"/>
      <c r="FO25" s="244"/>
      <c r="FP25" s="244"/>
      <c r="FQ25" s="244"/>
      <c r="FR25" s="244"/>
      <c r="FS25" s="244"/>
      <c r="FT25" s="244"/>
      <c r="FU25" s="244"/>
      <c r="FV25" s="244"/>
      <c r="FW25" s="244"/>
      <c r="FX25" s="244"/>
      <c r="FY25" s="244"/>
      <c r="FZ25" s="244"/>
      <c r="GA25" s="244"/>
      <c r="GB25" s="244"/>
      <c r="GC25" s="244"/>
      <c r="GD25" s="244"/>
      <c r="GE25" s="244"/>
      <c r="GF25" s="244"/>
      <c r="GG25" s="244"/>
      <c r="GH25" s="244"/>
      <c r="GI25" s="244"/>
      <c r="GJ25" s="244"/>
      <c r="GK25" s="244"/>
      <c r="GL25" s="244"/>
      <c r="GM25" s="244"/>
      <c r="GN25" s="244"/>
      <c r="GO25" s="244"/>
      <c r="GP25" s="244"/>
      <c r="GQ25" s="244"/>
      <c r="GR25" s="244"/>
      <c r="GS25" s="244"/>
      <c r="GT25" s="244"/>
      <c r="GU25" s="244"/>
      <c r="GV25" s="244"/>
      <c r="GW25" s="244"/>
      <c r="GX25" s="244"/>
      <c r="GY25" s="244"/>
      <c r="GZ25" s="244"/>
      <c r="HA25" s="244"/>
      <c r="HB25" s="244"/>
      <c r="HC25" s="244"/>
      <c r="HD25" s="244"/>
      <c r="HE25" s="244"/>
      <c r="HF25" s="244"/>
      <c r="HG25" s="244"/>
      <c r="HH25" s="244"/>
      <c r="HI25" s="244"/>
      <c r="HJ25" s="244"/>
      <c r="HK25" s="244"/>
      <c r="HL25" s="244"/>
      <c r="HM25" s="244"/>
      <c r="HN25" s="244"/>
      <c r="HO25" s="244"/>
      <c r="HP25" s="244"/>
      <c r="HQ25" s="244"/>
      <c r="HR25" s="244"/>
      <c r="HS25" s="244"/>
      <c r="HT25" s="244"/>
      <c r="HU25" s="244"/>
      <c r="HV25" s="244"/>
      <c r="HW25" s="244"/>
      <c r="HX25" s="244"/>
      <c r="HY25" s="244"/>
      <c r="HZ25" s="244"/>
      <c r="IA25" s="244"/>
      <c r="IB25" s="244"/>
      <c r="IC25" s="244"/>
      <c r="ID25" s="244"/>
      <c r="IE25" s="244"/>
      <c r="IF25" s="244"/>
      <c r="IG25" s="244"/>
      <c r="IH25" s="244"/>
      <c r="II25" s="244"/>
      <c r="IJ25" s="244"/>
    </row>
    <row r="26" spans="1:244" s="6" customFormat="1" ht="89.25">
      <c r="A26" s="257">
        <f>COUNT($A$1:A24)+1</f>
        <v>3</v>
      </c>
      <c r="B26" s="627" t="s">
        <v>310</v>
      </c>
      <c r="C26" s="477"/>
      <c r="D26" s="508"/>
      <c r="E26" s="806"/>
      <c r="F26" s="793"/>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244"/>
      <c r="AZ26" s="244"/>
      <c r="BA26" s="244"/>
      <c r="BB26" s="244"/>
      <c r="BC26" s="244"/>
      <c r="BD26" s="244"/>
      <c r="BE26" s="244"/>
      <c r="BF26" s="244"/>
      <c r="BG26" s="244"/>
      <c r="BH26" s="244"/>
      <c r="BI26" s="244"/>
      <c r="BJ26" s="244"/>
      <c r="BK26" s="244"/>
      <c r="BL26" s="244"/>
      <c r="BM26" s="244"/>
      <c r="BN26" s="244"/>
      <c r="BO26" s="244"/>
      <c r="BP26" s="244"/>
      <c r="BQ26" s="244"/>
      <c r="BR26" s="244"/>
      <c r="BS26" s="244"/>
      <c r="BT26" s="244"/>
      <c r="BU26" s="244"/>
      <c r="BV26" s="244"/>
      <c r="BW26" s="244"/>
      <c r="BX26" s="244"/>
      <c r="BY26" s="244"/>
      <c r="BZ26" s="244"/>
      <c r="CA26" s="244"/>
      <c r="CB26" s="244"/>
      <c r="CC26" s="244"/>
      <c r="CD26" s="244"/>
      <c r="CE26" s="244"/>
      <c r="CF26" s="244"/>
      <c r="CG26" s="244"/>
      <c r="CH26" s="244"/>
      <c r="CI26" s="244"/>
      <c r="CJ26" s="244"/>
      <c r="CK26" s="244"/>
      <c r="CL26" s="244"/>
      <c r="CM26" s="244"/>
      <c r="CN26" s="244"/>
      <c r="CO26" s="244"/>
      <c r="CP26" s="244"/>
      <c r="CQ26" s="244"/>
      <c r="CR26" s="244"/>
      <c r="CS26" s="244"/>
      <c r="CT26" s="244"/>
      <c r="CU26" s="244"/>
      <c r="CV26" s="244"/>
      <c r="CW26" s="244"/>
      <c r="CX26" s="244"/>
      <c r="CY26" s="244"/>
      <c r="CZ26" s="244"/>
      <c r="DA26" s="244"/>
      <c r="DB26" s="244"/>
      <c r="DC26" s="244"/>
      <c r="DD26" s="244"/>
      <c r="DE26" s="244"/>
      <c r="DF26" s="244"/>
      <c r="DG26" s="244"/>
      <c r="DH26" s="244"/>
      <c r="DI26" s="244"/>
      <c r="DJ26" s="244"/>
      <c r="DK26" s="244"/>
      <c r="DL26" s="244"/>
      <c r="DM26" s="244"/>
      <c r="DN26" s="244"/>
      <c r="DO26" s="244"/>
      <c r="DP26" s="244"/>
      <c r="DQ26" s="244"/>
      <c r="DR26" s="244"/>
      <c r="DS26" s="244"/>
      <c r="DT26" s="244"/>
      <c r="DU26" s="244"/>
      <c r="DV26" s="244"/>
      <c r="DW26" s="244"/>
      <c r="DX26" s="244"/>
      <c r="DY26" s="244"/>
      <c r="DZ26" s="244"/>
      <c r="EA26" s="244"/>
      <c r="EB26" s="244"/>
      <c r="EC26" s="244"/>
      <c r="ED26" s="244"/>
      <c r="EE26" s="244"/>
      <c r="EF26" s="244"/>
      <c r="EG26" s="244"/>
      <c r="EH26" s="244"/>
      <c r="EI26" s="244"/>
      <c r="EJ26" s="244"/>
      <c r="EK26" s="244"/>
      <c r="EL26" s="244"/>
      <c r="EM26" s="244"/>
      <c r="EN26" s="244"/>
      <c r="EO26" s="244"/>
      <c r="EP26" s="244"/>
      <c r="EQ26" s="244"/>
      <c r="ER26" s="244"/>
      <c r="ES26" s="244"/>
      <c r="ET26" s="244"/>
      <c r="EU26" s="244"/>
      <c r="EV26" s="244"/>
      <c r="EW26" s="244"/>
      <c r="EX26" s="244"/>
      <c r="EY26" s="244"/>
      <c r="EZ26" s="244"/>
      <c r="FA26" s="244"/>
      <c r="FB26" s="244"/>
      <c r="FC26" s="244"/>
      <c r="FD26" s="244"/>
      <c r="FE26" s="244"/>
      <c r="FF26" s="244"/>
      <c r="FG26" s="244"/>
      <c r="FH26" s="244"/>
      <c r="FI26" s="244"/>
      <c r="FJ26" s="244"/>
      <c r="FK26" s="244"/>
      <c r="FL26" s="244"/>
      <c r="FM26" s="244"/>
      <c r="FN26" s="244"/>
      <c r="FO26" s="244"/>
      <c r="FP26" s="244"/>
      <c r="FQ26" s="244"/>
      <c r="FR26" s="244"/>
      <c r="FS26" s="244"/>
      <c r="FT26" s="244"/>
      <c r="FU26" s="244"/>
      <c r="FV26" s="244"/>
      <c r="FW26" s="244"/>
      <c r="FX26" s="244"/>
      <c r="FY26" s="244"/>
      <c r="FZ26" s="244"/>
      <c r="GA26" s="244"/>
      <c r="GB26" s="244"/>
      <c r="GC26" s="244"/>
      <c r="GD26" s="244"/>
      <c r="GE26" s="244"/>
      <c r="GF26" s="244"/>
      <c r="GG26" s="244"/>
      <c r="GH26" s="244"/>
      <c r="GI26" s="244"/>
      <c r="GJ26" s="244"/>
      <c r="GK26" s="244"/>
      <c r="GL26" s="244"/>
      <c r="GM26" s="244"/>
      <c r="GN26" s="244"/>
      <c r="GO26" s="244"/>
      <c r="GP26" s="244"/>
      <c r="GQ26" s="244"/>
      <c r="GR26" s="244"/>
      <c r="GS26" s="244"/>
      <c r="GT26" s="244"/>
      <c r="GU26" s="244"/>
      <c r="GV26" s="244"/>
      <c r="GW26" s="244"/>
      <c r="GX26" s="244"/>
      <c r="GY26" s="244"/>
      <c r="GZ26" s="244"/>
      <c r="HA26" s="244"/>
      <c r="HB26" s="244"/>
      <c r="HC26" s="244"/>
      <c r="HD26" s="244"/>
      <c r="HE26" s="244"/>
      <c r="HF26" s="244"/>
      <c r="HG26" s="244"/>
      <c r="HH26" s="244"/>
      <c r="HI26" s="244"/>
      <c r="HJ26" s="244"/>
      <c r="HK26" s="244"/>
      <c r="HL26" s="244"/>
      <c r="HM26" s="244"/>
      <c r="HN26" s="244"/>
      <c r="HO26" s="244"/>
      <c r="HP26" s="244"/>
      <c r="HQ26" s="244"/>
      <c r="HR26" s="244"/>
      <c r="HS26" s="244"/>
      <c r="HT26" s="244"/>
      <c r="HU26" s="244"/>
      <c r="HV26" s="244"/>
      <c r="HW26" s="244"/>
      <c r="HX26" s="244"/>
      <c r="HY26" s="244"/>
      <c r="HZ26" s="244"/>
      <c r="IA26" s="244"/>
      <c r="IB26" s="244"/>
      <c r="IC26" s="244"/>
      <c r="ID26" s="244"/>
      <c r="IE26" s="244"/>
      <c r="IF26" s="244"/>
      <c r="IG26" s="244"/>
      <c r="IH26" s="244"/>
      <c r="II26" s="244"/>
      <c r="IJ26" s="244"/>
    </row>
    <row r="27" spans="1:244" s="6" customFormat="1">
      <c r="A27" s="18"/>
      <c r="B27" s="659" t="s">
        <v>311</v>
      </c>
      <c r="C27" s="477" t="s">
        <v>102</v>
      </c>
      <c r="D27" s="508">
        <v>1</v>
      </c>
      <c r="E27" s="806"/>
      <c r="F27" s="793">
        <f t="shared" ref="F27:F31" si="1">D27*E27</f>
        <v>0</v>
      </c>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4"/>
      <c r="AR27" s="244"/>
      <c r="AS27" s="244"/>
      <c r="AT27" s="244"/>
      <c r="AU27" s="244"/>
      <c r="AV27" s="244"/>
      <c r="AW27" s="244"/>
      <c r="AX27" s="244"/>
      <c r="AY27" s="244"/>
      <c r="AZ27" s="244"/>
      <c r="BA27" s="244"/>
      <c r="BB27" s="244"/>
      <c r="BC27" s="244"/>
      <c r="BD27" s="244"/>
      <c r="BE27" s="244"/>
      <c r="BF27" s="244"/>
      <c r="BG27" s="244"/>
      <c r="BH27" s="244"/>
      <c r="BI27" s="244"/>
      <c r="BJ27" s="244"/>
      <c r="BK27" s="244"/>
      <c r="BL27" s="244"/>
      <c r="BM27" s="244"/>
      <c r="BN27" s="244"/>
      <c r="BO27" s="244"/>
      <c r="BP27" s="244"/>
      <c r="BQ27" s="244"/>
      <c r="BR27" s="244"/>
      <c r="BS27" s="244"/>
      <c r="BT27" s="244"/>
      <c r="BU27" s="244"/>
      <c r="BV27" s="244"/>
      <c r="BW27" s="244"/>
      <c r="BX27" s="244"/>
      <c r="BY27" s="244"/>
      <c r="BZ27" s="244"/>
      <c r="CA27" s="244"/>
      <c r="CB27" s="244"/>
      <c r="CC27" s="244"/>
      <c r="CD27" s="244"/>
      <c r="CE27" s="244"/>
      <c r="CF27" s="244"/>
      <c r="CG27" s="244"/>
      <c r="CH27" s="244"/>
      <c r="CI27" s="244"/>
      <c r="CJ27" s="244"/>
      <c r="CK27" s="244"/>
      <c r="CL27" s="244"/>
      <c r="CM27" s="244"/>
      <c r="CN27" s="244"/>
      <c r="CO27" s="244"/>
      <c r="CP27" s="244"/>
      <c r="CQ27" s="244"/>
      <c r="CR27" s="244"/>
      <c r="CS27" s="244"/>
      <c r="CT27" s="244"/>
      <c r="CU27" s="244"/>
      <c r="CV27" s="244"/>
      <c r="CW27" s="244"/>
      <c r="CX27" s="244"/>
      <c r="CY27" s="244"/>
      <c r="CZ27" s="244"/>
      <c r="DA27" s="244"/>
      <c r="DB27" s="244"/>
      <c r="DC27" s="244"/>
      <c r="DD27" s="244"/>
      <c r="DE27" s="244"/>
      <c r="DF27" s="244"/>
      <c r="DG27" s="244"/>
      <c r="DH27" s="244"/>
      <c r="DI27" s="244"/>
      <c r="DJ27" s="244"/>
      <c r="DK27" s="244"/>
      <c r="DL27" s="244"/>
      <c r="DM27" s="244"/>
      <c r="DN27" s="244"/>
      <c r="DO27" s="244"/>
      <c r="DP27" s="244"/>
      <c r="DQ27" s="244"/>
      <c r="DR27" s="244"/>
      <c r="DS27" s="244"/>
      <c r="DT27" s="244"/>
      <c r="DU27" s="244"/>
      <c r="DV27" s="244"/>
      <c r="DW27" s="244"/>
      <c r="DX27" s="244"/>
      <c r="DY27" s="244"/>
      <c r="DZ27" s="244"/>
      <c r="EA27" s="244"/>
      <c r="EB27" s="244"/>
      <c r="EC27" s="244"/>
      <c r="ED27" s="244"/>
      <c r="EE27" s="244"/>
      <c r="EF27" s="244"/>
      <c r="EG27" s="244"/>
      <c r="EH27" s="244"/>
      <c r="EI27" s="244"/>
      <c r="EJ27" s="244"/>
      <c r="EK27" s="244"/>
      <c r="EL27" s="244"/>
      <c r="EM27" s="244"/>
      <c r="EN27" s="244"/>
      <c r="EO27" s="244"/>
      <c r="EP27" s="244"/>
      <c r="EQ27" s="244"/>
      <c r="ER27" s="244"/>
      <c r="ES27" s="244"/>
      <c r="ET27" s="244"/>
      <c r="EU27" s="244"/>
      <c r="EV27" s="244"/>
      <c r="EW27" s="244"/>
      <c r="EX27" s="244"/>
      <c r="EY27" s="244"/>
      <c r="EZ27" s="244"/>
      <c r="FA27" s="244"/>
      <c r="FB27" s="244"/>
      <c r="FC27" s="244"/>
      <c r="FD27" s="244"/>
      <c r="FE27" s="244"/>
      <c r="FF27" s="244"/>
      <c r="FG27" s="244"/>
      <c r="FH27" s="244"/>
      <c r="FI27" s="244"/>
      <c r="FJ27" s="244"/>
      <c r="FK27" s="244"/>
      <c r="FL27" s="244"/>
      <c r="FM27" s="244"/>
      <c r="FN27" s="244"/>
      <c r="FO27" s="244"/>
      <c r="FP27" s="244"/>
      <c r="FQ27" s="244"/>
      <c r="FR27" s="244"/>
      <c r="FS27" s="244"/>
      <c r="FT27" s="244"/>
      <c r="FU27" s="244"/>
      <c r="FV27" s="244"/>
      <c r="FW27" s="244"/>
      <c r="FX27" s="244"/>
      <c r="FY27" s="244"/>
      <c r="FZ27" s="244"/>
      <c r="GA27" s="244"/>
      <c r="GB27" s="244"/>
      <c r="GC27" s="244"/>
      <c r="GD27" s="244"/>
      <c r="GE27" s="244"/>
      <c r="GF27" s="244"/>
      <c r="GG27" s="244"/>
      <c r="GH27" s="244"/>
      <c r="GI27" s="244"/>
      <c r="GJ27" s="244"/>
      <c r="GK27" s="244"/>
      <c r="GL27" s="244"/>
      <c r="GM27" s="244"/>
      <c r="GN27" s="244"/>
      <c r="GO27" s="244"/>
      <c r="GP27" s="244"/>
      <c r="GQ27" s="244"/>
      <c r="GR27" s="244"/>
      <c r="GS27" s="244"/>
      <c r="GT27" s="244"/>
      <c r="GU27" s="244"/>
      <c r="GV27" s="244"/>
      <c r="GW27" s="244"/>
      <c r="GX27" s="244"/>
      <c r="GY27" s="244"/>
      <c r="GZ27" s="244"/>
      <c r="HA27" s="244"/>
      <c r="HB27" s="244"/>
      <c r="HC27" s="244"/>
      <c r="HD27" s="244"/>
      <c r="HE27" s="244"/>
      <c r="HF27" s="244"/>
      <c r="HG27" s="244"/>
      <c r="HH27" s="244"/>
      <c r="HI27" s="244"/>
      <c r="HJ27" s="244"/>
      <c r="HK27" s="244"/>
      <c r="HL27" s="244"/>
      <c r="HM27" s="244"/>
      <c r="HN27" s="244"/>
      <c r="HO27" s="244"/>
      <c r="HP27" s="244"/>
      <c r="HQ27" s="244"/>
      <c r="HR27" s="244"/>
      <c r="HS27" s="244"/>
      <c r="HT27" s="244"/>
      <c r="HU27" s="244"/>
      <c r="HV27" s="244"/>
      <c r="HW27" s="244"/>
      <c r="HX27" s="244"/>
      <c r="HY27" s="244"/>
      <c r="HZ27" s="244"/>
      <c r="IA27" s="244"/>
      <c r="IB27" s="244"/>
      <c r="IC27" s="244"/>
      <c r="ID27" s="244"/>
      <c r="IE27" s="244"/>
      <c r="IF27" s="244"/>
      <c r="IG27" s="244"/>
      <c r="IH27" s="244"/>
      <c r="II27" s="244"/>
      <c r="IJ27" s="244"/>
    </row>
    <row r="28" spans="1:244" s="6" customFormat="1">
      <c r="A28" s="18"/>
      <c r="B28" s="668"/>
      <c r="C28" s="893"/>
      <c r="D28" s="895"/>
      <c r="E28" s="897"/>
      <c r="F28" s="793"/>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44"/>
      <c r="AP28" s="244"/>
      <c r="AQ28" s="244"/>
      <c r="AR28" s="244"/>
      <c r="AS28" s="244"/>
      <c r="AT28" s="244"/>
      <c r="AU28" s="244"/>
      <c r="AV28" s="244"/>
      <c r="AW28" s="244"/>
      <c r="AX28" s="244"/>
      <c r="AY28" s="244"/>
      <c r="AZ28" s="244"/>
      <c r="BA28" s="244"/>
      <c r="BB28" s="244"/>
      <c r="BC28" s="244"/>
      <c r="BD28" s="244"/>
      <c r="BE28" s="244"/>
      <c r="BF28" s="244"/>
      <c r="BG28" s="244"/>
      <c r="BH28" s="244"/>
      <c r="BI28" s="244"/>
      <c r="BJ28" s="244"/>
      <c r="BK28" s="244"/>
      <c r="BL28" s="244"/>
      <c r="BM28" s="244"/>
      <c r="BN28" s="244"/>
      <c r="BO28" s="244"/>
      <c r="BP28" s="244"/>
      <c r="BQ28" s="244"/>
      <c r="BR28" s="244"/>
      <c r="BS28" s="244"/>
      <c r="BT28" s="244"/>
      <c r="BU28" s="244"/>
      <c r="BV28" s="244"/>
      <c r="BW28" s="244"/>
      <c r="BX28" s="244"/>
      <c r="BY28" s="244"/>
      <c r="BZ28" s="244"/>
      <c r="CA28" s="244"/>
      <c r="CB28" s="244"/>
      <c r="CC28" s="244"/>
      <c r="CD28" s="244"/>
      <c r="CE28" s="244"/>
      <c r="CF28" s="244"/>
      <c r="CG28" s="244"/>
      <c r="CH28" s="244"/>
      <c r="CI28" s="244"/>
      <c r="CJ28" s="244"/>
      <c r="CK28" s="244"/>
      <c r="CL28" s="244"/>
      <c r="CM28" s="244"/>
      <c r="CN28" s="244"/>
      <c r="CO28" s="244"/>
      <c r="CP28" s="244"/>
      <c r="CQ28" s="244"/>
      <c r="CR28" s="244"/>
      <c r="CS28" s="244"/>
      <c r="CT28" s="244"/>
      <c r="CU28" s="244"/>
      <c r="CV28" s="244"/>
      <c r="CW28" s="244"/>
      <c r="CX28" s="244"/>
      <c r="CY28" s="244"/>
      <c r="CZ28" s="244"/>
      <c r="DA28" s="244"/>
      <c r="DB28" s="244"/>
      <c r="DC28" s="244"/>
      <c r="DD28" s="244"/>
      <c r="DE28" s="244"/>
      <c r="DF28" s="244"/>
      <c r="DG28" s="244"/>
      <c r="DH28" s="244"/>
      <c r="DI28" s="244"/>
      <c r="DJ28" s="244"/>
      <c r="DK28" s="244"/>
      <c r="DL28" s="244"/>
      <c r="DM28" s="244"/>
      <c r="DN28" s="244"/>
      <c r="DO28" s="244"/>
      <c r="DP28" s="244"/>
      <c r="DQ28" s="244"/>
      <c r="DR28" s="244"/>
      <c r="DS28" s="244"/>
      <c r="DT28" s="244"/>
      <c r="DU28" s="244"/>
      <c r="DV28" s="244"/>
      <c r="DW28" s="244"/>
      <c r="DX28" s="244"/>
      <c r="DY28" s="244"/>
      <c r="DZ28" s="244"/>
      <c r="EA28" s="244"/>
      <c r="EB28" s="244"/>
      <c r="EC28" s="244"/>
      <c r="ED28" s="244"/>
      <c r="EE28" s="244"/>
      <c r="EF28" s="244"/>
      <c r="EG28" s="244"/>
      <c r="EH28" s="244"/>
      <c r="EI28" s="244"/>
      <c r="EJ28" s="244"/>
      <c r="EK28" s="244"/>
      <c r="EL28" s="244"/>
      <c r="EM28" s="244"/>
      <c r="EN28" s="244"/>
      <c r="EO28" s="244"/>
      <c r="EP28" s="244"/>
      <c r="EQ28" s="244"/>
      <c r="ER28" s="244"/>
      <c r="ES28" s="244"/>
      <c r="ET28" s="244"/>
      <c r="EU28" s="244"/>
      <c r="EV28" s="244"/>
      <c r="EW28" s="244"/>
      <c r="EX28" s="244"/>
      <c r="EY28" s="244"/>
      <c r="EZ28" s="244"/>
      <c r="FA28" s="244"/>
      <c r="FB28" s="244"/>
      <c r="FC28" s="244"/>
      <c r="FD28" s="244"/>
      <c r="FE28" s="244"/>
      <c r="FF28" s="244"/>
      <c r="FG28" s="244"/>
      <c r="FH28" s="244"/>
      <c r="FI28" s="244"/>
      <c r="FJ28" s="244"/>
      <c r="FK28" s="244"/>
      <c r="FL28" s="244"/>
      <c r="FM28" s="244"/>
      <c r="FN28" s="244"/>
      <c r="FO28" s="244"/>
      <c r="FP28" s="244"/>
      <c r="FQ28" s="244"/>
      <c r="FR28" s="244"/>
      <c r="FS28" s="244"/>
      <c r="FT28" s="244"/>
      <c r="FU28" s="244"/>
      <c r="FV28" s="244"/>
      <c r="FW28" s="244"/>
      <c r="FX28" s="244"/>
      <c r="FY28" s="244"/>
      <c r="FZ28" s="244"/>
      <c r="GA28" s="244"/>
      <c r="GB28" s="244"/>
      <c r="GC28" s="244"/>
      <c r="GD28" s="244"/>
      <c r="GE28" s="244"/>
      <c r="GF28" s="244"/>
      <c r="GG28" s="244"/>
      <c r="GH28" s="244"/>
      <c r="GI28" s="244"/>
      <c r="GJ28" s="244"/>
      <c r="GK28" s="244"/>
      <c r="GL28" s="244"/>
      <c r="GM28" s="244"/>
      <c r="GN28" s="244"/>
      <c r="GO28" s="244"/>
      <c r="GP28" s="244"/>
      <c r="GQ28" s="244"/>
      <c r="GR28" s="244"/>
      <c r="GS28" s="244"/>
      <c r="GT28" s="244"/>
      <c r="GU28" s="244"/>
      <c r="GV28" s="244"/>
      <c r="GW28" s="244"/>
      <c r="GX28" s="244"/>
      <c r="GY28" s="244"/>
      <c r="GZ28" s="244"/>
      <c r="HA28" s="244"/>
      <c r="HB28" s="244"/>
      <c r="HC28" s="244"/>
      <c r="HD28" s="244"/>
      <c r="HE28" s="244"/>
      <c r="HF28" s="244"/>
      <c r="HG28" s="244"/>
      <c r="HH28" s="244"/>
      <c r="HI28" s="244"/>
      <c r="HJ28" s="244"/>
      <c r="HK28" s="244"/>
      <c r="HL28" s="244"/>
      <c r="HM28" s="244"/>
      <c r="HN28" s="244"/>
      <c r="HO28" s="244"/>
      <c r="HP28" s="244"/>
      <c r="HQ28" s="244"/>
      <c r="HR28" s="244"/>
      <c r="HS28" s="244"/>
      <c r="HT28" s="244"/>
      <c r="HU28" s="244"/>
      <c r="HV28" s="244"/>
      <c r="HW28" s="244"/>
      <c r="HX28" s="244"/>
      <c r="HY28" s="244"/>
      <c r="HZ28" s="244"/>
      <c r="IA28" s="244"/>
      <c r="IB28" s="244"/>
      <c r="IC28" s="244"/>
      <c r="ID28" s="244"/>
      <c r="IE28" s="244"/>
      <c r="IF28" s="244"/>
      <c r="IG28" s="244"/>
      <c r="IH28" s="244"/>
      <c r="II28" s="244"/>
      <c r="IJ28" s="244"/>
    </row>
    <row r="29" spans="1:244" s="6" customFormat="1" ht="76.5">
      <c r="A29" s="257">
        <f>COUNT($A$1:A27)+1</f>
        <v>4</v>
      </c>
      <c r="B29" s="627" t="s">
        <v>312</v>
      </c>
      <c r="C29" s="510"/>
      <c r="D29" s="508"/>
      <c r="E29" s="859"/>
      <c r="F29" s="793"/>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244"/>
      <c r="AM29" s="244"/>
      <c r="AN29" s="244"/>
      <c r="AO29" s="244"/>
      <c r="AP29" s="244"/>
      <c r="AQ29" s="244"/>
      <c r="AR29" s="244"/>
      <c r="AS29" s="244"/>
      <c r="AT29" s="244"/>
      <c r="AU29" s="244"/>
      <c r="AV29" s="244"/>
      <c r="AW29" s="244"/>
      <c r="AX29" s="244"/>
      <c r="AY29" s="244"/>
      <c r="AZ29" s="244"/>
      <c r="BA29" s="244"/>
      <c r="BB29" s="244"/>
      <c r="BC29" s="244"/>
      <c r="BD29" s="244"/>
      <c r="BE29" s="244"/>
      <c r="BF29" s="244"/>
      <c r="BG29" s="244"/>
      <c r="BH29" s="244"/>
      <c r="BI29" s="244"/>
      <c r="BJ29" s="244"/>
      <c r="BK29" s="244"/>
      <c r="BL29" s="244"/>
      <c r="BM29" s="244"/>
      <c r="BN29" s="244"/>
      <c r="BO29" s="244"/>
      <c r="BP29" s="244"/>
      <c r="BQ29" s="244"/>
      <c r="BR29" s="244"/>
      <c r="BS29" s="244"/>
      <c r="BT29" s="244"/>
      <c r="BU29" s="244"/>
      <c r="BV29" s="244"/>
      <c r="BW29" s="244"/>
      <c r="BX29" s="244"/>
      <c r="BY29" s="244"/>
      <c r="BZ29" s="244"/>
      <c r="CA29" s="244"/>
      <c r="CB29" s="244"/>
      <c r="CC29" s="244"/>
      <c r="CD29" s="244"/>
      <c r="CE29" s="244"/>
      <c r="CF29" s="244"/>
      <c r="CG29" s="244"/>
      <c r="CH29" s="244"/>
      <c r="CI29" s="244"/>
      <c r="CJ29" s="244"/>
      <c r="CK29" s="244"/>
      <c r="CL29" s="244"/>
      <c r="CM29" s="244"/>
      <c r="CN29" s="244"/>
      <c r="CO29" s="244"/>
      <c r="CP29" s="244"/>
      <c r="CQ29" s="244"/>
      <c r="CR29" s="244"/>
      <c r="CS29" s="244"/>
      <c r="CT29" s="244"/>
      <c r="CU29" s="244"/>
      <c r="CV29" s="244"/>
      <c r="CW29" s="244"/>
      <c r="CX29" s="244"/>
      <c r="CY29" s="244"/>
      <c r="CZ29" s="244"/>
      <c r="DA29" s="244"/>
      <c r="DB29" s="244"/>
      <c r="DC29" s="244"/>
      <c r="DD29" s="244"/>
      <c r="DE29" s="244"/>
      <c r="DF29" s="244"/>
      <c r="DG29" s="244"/>
      <c r="DH29" s="244"/>
      <c r="DI29" s="244"/>
      <c r="DJ29" s="244"/>
      <c r="DK29" s="244"/>
      <c r="DL29" s="244"/>
      <c r="DM29" s="244"/>
      <c r="DN29" s="244"/>
      <c r="DO29" s="244"/>
      <c r="DP29" s="244"/>
      <c r="DQ29" s="244"/>
      <c r="DR29" s="244"/>
      <c r="DS29" s="244"/>
      <c r="DT29" s="244"/>
      <c r="DU29" s="244"/>
      <c r="DV29" s="244"/>
      <c r="DW29" s="244"/>
      <c r="DX29" s="244"/>
      <c r="DY29" s="244"/>
      <c r="DZ29" s="244"/>
      <c r="EA29" s="244"/>
      <c r="EB29" s="244"/>
      <c r="EC29" s="244"/>
      <c r="ED29" s="244"/>
      <c r="EE29" s="244"/>
      <c r="EF29" s="244"/>
      <c r="EG29" s="244"/>
      <c r="EH29" s="244"/>
      <c r="EI29" s="244"/>
      <c r="EJ29" s="244"/>
      <c r="EK29" s="244"/>
      <c r="EL29" s="244"/>
      <c r="EM29" s="244"/>
      <c r="EN29" s="244"/>
      <c r="EO29" s="244"/>
      <c r="EP29" s="244"/>
      <c r="EQ29" s="244"/>
      <c r="ER29" s="244"/>
      <c r="ES29" s="244"/>
      <c r="ET29" s="244"/>
      <c r="EU29" s="244"/>
      <c r="EV29" s="244"/>
      <c r="EW29" s="244"/>
      <c r="EX29" s="244"/>
      <c r="EY29" s="244"/>
      <c r="EZ29" s="244"/>
      <c r="FA29" s="244"/>
      <c r="FB29" s="244"/>
      <c r="FC29" s="244"/>
      <c r="FD29" s="244"/>
      <c r="FE29" s="244"/>
      <c r="FF29" s="244"/>
      <c r="FG29" s="244"/>
      <c r="FH29" s="244"/>
      <c r="FI29" s="244"/>
      <c r="FJ29" s="244"/>
      <c r="FK29" s="244"/>
      <c r="FL29" s="244"/>
      <c r="FM29" s="244"/>
      <c r="FN29" s="244"/>
      <c r="FO29" s="244"/>
      <c r="FP29" s="244"/>
      <c r="FQ29" s="244"/>
      <c r="FR29" s="244"/>
      <c r="FS29" s="244"/>
      <c r="FT29" s="244"/>
      <c r="FU29" s="244"/>
      <c r="FV29" s="244"/>
      <c r="FW29" s="244"/>
      <c r="FX29" s="244"/>
      <c r="FY29" s="244"/>
      <c r="FZ29" s="244"/>
      <c r="GA29" s="244"/>
      <c r="GB29" s="244"/>
      <c r="GC29" s="244"/>
      <c r="GD29" s="244"/>
      <c r="GE29" s="244"/>
      <c r="GF29" s="244"/>
      <c r="GG29" s="244"/>
      <c r="GH29" s="244"/>
      <c r="GI29" s="244"/>
      <c r="GJ29" s="244"/>
      <c r="GK29" s="244"/>
      <c r="GL29" s="244"/>
      <c r="GM29" s="244"/>
      <c r="GN29" s="244"/>
      <c r="GO29" s="244"/>
      <c r="GP29" s="244"/>
      <c r="GQ29" s="244"/>
      <c r="GR29" s="244"/>
      <c r="GS29" s="244"/>
      <c r="GT29" s="244"/>
      <c r="GU29" s="244"/>
      <c r="GV29" s="244"/>
      <c r="GW29" s="244"/>
      <c r="GX29" s="244"/>
      <c r="GY29" s="244"/>
      <c r="GZ29" s="244"/>
      <c r="HA29" s="244"/>
      <c r="HB29" s="244"/>
      <c r="HC29" s="244"/>
      <c r="HD29" s="244"/>
      <c r="HE29" s="244"/>
      <c r="HF29" s="244"/>
      <c r="HG29" s="244"/>
      <c r="HH29" s="244"/>
      <c r="HI29" s="244"/>
      <c r="HJ29" s="244"/>
      <c r="HK29" s="244"/>
      <c r="HL29" s="244"/>
      <c r="HM29" s="244"/>
      <c r="HN29" s="244"/>
      <c r="HO29" s="244"/>
      <c r="HP29" s="244"/>
      <c r="HQ29" s="244"/>
      <c r="HR29" s="244"/>
      <c r="HS29" s="244"/>
      <c r="HT29" s="244"/>
      <c r="HU29" s="244"/>
      <c r="HV29" s="244"/>
      <c r="HW29" s="244"/>
      <c r="HX29" s="244"/>
      <c r="HY29" s="244"/>
      <c r="HZ29" s="244"/>
      <c r="IA29" s="244"/>
      <c r="IB29" s="244"/>
      <c r="IC29" s="244"/>
      <c r="ID29" s="244"/>
      <c r="IE29" s="244"/>
      <c r="IF29" s="244"/>
      <c r="IG29" s="244"/>
      <c r="IH29" s="244"/>
      <c r="II29" s="244"/>
      <c r="IJ29" s="244"/>
    </row>
    <row r="30" spans="1:244" s="6" customFormat="1">
      <c r="A30" s="18"/>
      <c r="B30" s="659" t="s">
        <v>313</v>
      </c>
      <c r="C30" s="510"/>
      <c r="D30" s="508"/>
      <c r="E30" s="806"/>
      <c r="F30" s="793"/>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M30" s="244"/>
      <c r="AN30" s="244"/>
      <c r="AO30" s="244"/>
      <c r="AP30" s="244"/>
      <c r="AQ30" s="244"/>
      <c r="AR30" s="244"/>
      <c r="AS30" s="244"/>
      <c r="AT30" s="244"/>
      <c r="AU30" s="244"/>
      <c r="AV30" s="244"/>
      <c r="AW30" s="244"/>
      <c r="AX30" s="244"/>
      <c r="AY30" s="244"/>
      <c r="AZ30" s="244"/>
      <c r="BA30" s="244"/>
      <c r="BB30" s="244"/>
      <c r="BC30" s="244"/>
      <c r="BD30" s="244"/>
      <c r="BE30" s="244"/>
      <c r="BF30" s="244"/>
      <c r="BG30" s="244"/>
      <c r="BH30" s="244"/>
      <c r="BI30" s="244"/>
      <c r="BJ30" s="244"/>
      <c r="BK30" s="244"/>
      <c r="BL30" s="244"/>
      <c r="BM30" s="244"/>
      <c r="BN30" s="244"/>
      <c r="BO30" s="244"/>
      <c r="BP30" s="244"/>
      <c r="BQ30" s="244"/>
      <c r="BR30" s="244"/>
      <c r="BS30" s="244"/>
      <c r="BT30" s="244"/>
      <c r="BU30" s="244"/>
      <c r="BV30" s="244"/>
      <c r="BW30" s="244"/>
      <c r="BX30" s="244"/>
      <c r="BY30" s="244"/>
      <c r="BZ30" s="244"/>
      <c r="CA30" s="244"/>
      <c r="CB30" s="244"/>
      <c r="CC30" s="244"/>
      <c r="CD30" s="244"/>
      <c r="CE30" s="244"/>
      <c r="CF30" s="244"/>
      <c r="CG30" s="244"/>
      <c r="CH30" s="244"/>
      <c r="CI30" s="244"/>
      <c r="CJ30" s="244"/>
      <c r="CK30" s="244"/>
      <c r="CL30" s="244"/>
      <c r="CM30" s="244"/>
      <c r="CN30" s="244"/>
      <c r="CO30" s="244"/>
      <c r="CP30" s="244"/>
      <c r="CQ30" s="244"/>
      <c r="CR30" s="244"/>
      <c r="CS30" s="244"/>
      <c r="CT30" s="244"/>
      <c r="CU30" s="244"/>
      <c r="CV30" s="244"/>
      <c r="CW30" s="244"/>
      <c r="CX30" s="244"/>
      <c r="CY30" s="244"/>
      <c r="CZ30" s="244"/>
      <c r="DA30" s="244"/>
      <c r="DB30" s="244"/>
      <c r="DC30" s="244"/>
      <c r="DD30" s="244"/>
      <c r="DE30" s="244"/>
      <c r="DF30" s="244"/>
      <c r="DG30" s="244"/>
      <c r="DH30" s="244"/>
      <c r="DI30" s="244"/>
      <c r="DJ30" s="244"/>
      <c r="DK30" s="244"/>
      <c r="DL30" s="244"/>
      <c r="DM30" s="244"/>
      <c r="DN30" s="244"/>
      <c r="DO30" s="244"/>
      <c r="DP30" s="244"/>
      <c r="DQ30" s="244"/>
      <c r="DR30" s="244"/>
      <c r="DS30" s="244"/>
      <c r="DT30" s="244"/>
      <c r="DU30" s="244"/>
      <c r="DV30" s="244"/>
      <c r="DW30" s="244"/>
      <c r="DX30" s="244"/>
      <c r="DY30" s="244"/>
      <c r="DZ30" s="244"/>
      <c r="EA30" s="244"/>
      <c r="EB30" s="244"/>
      <c r="EC30" s="244"/>
      <c r="ED30" s="244"/>
      <c r="EE30" s="244"/>
      <c r="EF30" s="244"/>
      <c r="EG30" s="244"/>
      <c r="EH30" s="244"/>
      <c r="EI30" s="244"/>
      <c r="EJ30" s="244"/>
      <c r="EK30" s="244"/>
      <c r="EL30" s="244"/>
      <c r="EM30" s="244"/>
      <c r="EN30" s="244"/>
      <c r="EO30" s="244"/>
      <c r="EP30" s="244"/>
      <c r="EQ30" s="244"/>
      <c r="ER30" s="244"/>
      <c r="ES30" s="244"/>
      <c r="ET30" s="244"/>
      <c r="EU30" s="244"/>
      <c r="EV30" s="244"/>
      <c r="EW30" s="244"/>
      <c r="EX30" s="244"/>
      <c r="EY30" s="244"/>
      <c r="EZ30" s="244"/>
      <c r="FA30" s="244"/>
      <c r="FB30" s="244"/>
      <c r="FC30" s="244"/>
      <c r="FD30" s="244"/>
      <c r="FE30" s="244"/>
      <c r="FF30" s="244"/>
      <c r="FG30" s="244"/>
      <c r="FH30" s="244"/>
      <c r="FI30" s="244"/>
      <c r="FJ30" s="244"/>
      <c r="FK30" s="244"/>
      <c r="FL30" s="244"/>
      <c r="FM30" s="244"/>
      <c r="FN30" s="244"/>
      <c r="FO30" s="244"/>
      <c r="FP30" s="244"/>
      <c r="FQ30" s="244"/>
      <c r="FR30" s="244"/>
      <c r="FS30" s="244"/>
      <c r="FT30" s="244"/>
      <c r="FU30" s="244"/>
      <c r="FV30" s="244"/>
      <c r="FW30" s="244"/>
      <c r="FX30" s="244"/>
      <c r="FY30" s="244"/>
      <c r="FZ30" s="244"/>
      <c r="GA30" s="244"/>
      <c r="GB30" s="244"/>
      <c r="GC30" s="244"/>
      <c r="GD30" s="244"/>
      <c r="GE30" s="244"/>
      <c r="GF30" s="244"/>
      <c r="GG30" s="244"/>
      <c r="GH30" s="244"/>
      <c r="GI30" s="244"/>
      <c r="GJ30" s="244"/>
      <c r="GK30" s="244"/>
      <c r="GL30" s="244"/>
      <c r="GM30" s="244"/>
      <c r="GN30" s="244"/>
      <c r="GO30" s="244"/>
      <c r="GP30" s="244"/>
      <c r="GQ30" s="244"/>
      <c r="GR30" s="244"/>
      <c r="GS30" s="244"/>
      <c r="GT30" s="244"/>
      <c r="GU30" s="244"/>
      <c r="GV30" s="244"/>
      <c r="GW30" s="244"/>
      <c r="GX30" s="244"/>
      <c r="GY30" s="244"/>
      <c r="GZ30" s="244"/>
      <c r="HA30" s="244"/>
      <c r="HB30" s="244"/>
      <c r="HC30" s="244"/>
      <c r="HD30" s="244"/>
      <c r="HE30" s="244"/>
      <c r="HF30" s="244"/>
      <c r="HG30" s="244"/>
      <c r="HH30" s="244"/>
      <c r="HI30" s="244"/>
      <c r="HJ30" s="244"/>
      <c r="HK30" s="244"/>
      <c r="HL30" s="244"/>
      <c r="HM30" s="244"/>
      <c r="HN30" s="244"/>
      <c r="HO30" s="244"/>
      <c r="HP30" s="244"/>
      <c r="HQ30" s="244"/>
      <c r="HR30" s="244"/>
      <c r="HS30" s="244"/>
      <c r="HT30" s="244"/>
      <c r="HU30" s="244"/>
      <c r="HV30" s="244"/>
      <c r="HW30" s="244"/>
      <c r="HX30" s="244"/>
      <c r="HY30" s="244"/>
      <c r="HZ30" s="244"/>
      <c r="IA30" s="244"/>
      <c r="IB30" s="244"/>
      <c r="IC30" s="244"/>
      <c r="ID30" s="244"/>
      <c r="IE30" s="244"/>
      <c r="IF30" s="244"/>
      <c r="IG30" s="244"/>
      <c r="IH30" s="244"/>
      <c r="II30" s="244"/>
      <c r="IJ30" s="244"/>
    </row>
    <row r="31" spans="1:244" s="6" customFormat="1">
      <c r="A31" s="18"/>
      <c r="B31" s="659" t="s">
        <v>314</v>
      </c>
      <c r="C31" s="510" t="s">
        <v>102</v>
      </c>
      <c r="D31" s="508">
        <v>1</v>
      </c>
      <c r="E31" s="806"/>
      <c r="F31" s="793">
        <f t="shared" si="1"/>
        <v>0</v>
      </c>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4"/>
      <c r="AZ31" s="244"/>
      <c r="BA31" s="244"/>
      <c r="BB31" s="244"/>
      <c r="BC31" s="244"/>
      <c r="BD31" s="244"/>
      <c r="BE31" s="244"/>
      <c r="BF31" s="244"/>
      <c r="BG31" s="244"/>
      <c r="BH31" s="244"/>
      <c r="BI31" s="244"/>
      <c r="BJ31" s="244"/>
      <c r="BK31" s="244"/>
      <c r="BL31" s="244"/>
      <c r="BM31" s="244"/>
      <c r="BN31" s="244"/>
      <c r="BO31" s="244"/>
      <c r="BP31" s="244"/>
      <c r="BQ31" s="244"/>
      <c r="BR31" s="244"/>
      <c r="BS31" s="244"/>
      <c r="BT31" s="244"/>
      <c r="BU31" s="244"/>
      <c r="BV31" s="244"/>
      <c r="BW31" s="244"/>
      <c r="BX31" s="244"/>
      <c r="BY31" s="244"/>
      <c r="BZ31" s="244"/>
      <c r="CA31" s="244"/>
      <c r="CB31" s="244"/>
      <c r="CC31" s="244"/>
      <c r="CD31" s="244"/>
      <c r="CE31" s="244"/>
      <c r="CF31" s="244"/>
      <c r="CG31" s="244"/>
      <c r="CH31" s="244"/>
      <c r="CI31" s="244"/>
      <c r="CJ31" s="244"/>
      <c r="CK31" s="244"/>
      <c r="CL31" s="244"/>
      <c r="CM31" s="244"/>
      <c r="CN31" s="244"/>
      <c r="CO31" s="244"/>
      <c r="CP31" s="244"/>
      <c r="CQ31" s="244"/>
      <c r="CR31" s="244"/>
      <c r="CS31" s="244"/>
      <c r="CT31" s="244"/>
      <c r="CU31" s="244"/>
      <c r="CV31" s="244"/>
      <c r="CW31" s="244"/>
      <c r="CX31" s="244"/>
      <c r="CY31" s="244"/>
      <c r="CZ31" s="244"/>
      <c r="DA31" s="244"/>
      <c r="DB31" s="244"/>
      <c r="DC31" s="244"/>
      <c r="DD31" s="244"/>
      <c r="DE31" s="244"/>
      <c r="DF31" s="244"/>
      <c r="DG31" s="244"/>
      <c r="DH31" s="244"/>
      <c r="DI31" s="244"/>
      <c r="DJ31" s="244"/>
      <c r="DK31" s="244"/>
      <c r="DL31" s="244"/>
      <c r="DM31" s="244"/>
      <c r="DN31" s="244"/>
      <c r="DO31" s="244"/>
      <c r="DP31" s="244"/>
      <c r="DQ31" s="244"/>
      <c r="DR31" s="244"/>
      <c r="DS31" s="244"/>
      <c r="DT31" s="244"/>
      <c r="DU31" s="244"/>
      <c r="DV31" s="244"/>
      <c r="DW31" s="244"/>
      <c r="DX31" s="244"/>
      <c r="DY31" s="244"/>
      <c r="DZ31" s="244"/>
      <c r="EA31" s="244"/>
      <c r="EB31" s="244"/>
      <c r="EC31" s="244"/>
      <c r="ED31" s="244"/>
      <c r="EE31" s="244"/>
      <c r="EF31" s="244"/>
      <c r="EG31" s="244"/>
      <c r="EH31" s="244"/>
      <c r="EI31" s="244"/>
      <c r="EJ31" s="244"/>
      <c r="EK31" s="244"/>
      <c r="EL31" s="244"/>
      <c r="EM31" s="244"/>
      <c r="EN31" s="244"/>
      <c r="EO31" s="244"/>
      <c r="EP31" s="244"/>
      <c r="EQ31" s="244"/>
      <c r="ER31" s="244"/>
      <c r="ES31" s="244"/>
      <c r="ET31" s="244"/>
      <c r="EU31" s="244"/>
      <c r="EV31" s="244"/>
      <c r="EW31" s="244"/>
      <c r="EX31" s="244"/>
      <c r="EY31" s="244"/>
      <c r="EZ31" s="244"/>
      <c r="FA31" s="244"/>
      <c r="FB31" s="244"/>
      <c r="FC31" s="244"/>
      <c r="FD31" s="244"/>
      <c r="FE31" s="244"/>
      <c r="FF31" s="244"/>
      <c r="FG31" s="244"/>
      <c r="FH31" s="244"/>
      <c r="FI31" s="244"/>
      <c r="FJ31" s="244"/>
      <c r="FK31" s="244"/>
      <c r="FL31" s="244"/>
      <c r="FM31" s="244"/>
      <c r="FN31" s="244"/>
      <c r="FO31" s="244"/>
      <c r="FP31" s="244"/>
      <c r="FQ31" s="244"/>
      <c r="FR31" s="244"/>
      <c r="FS31" s="244"/>
      <c r="FT31" s="244"/>
      <c r="FU31" s="244"/>
      <c r="FV31" s="244"/>
      <c r="FW31" s="244"/>
      <c r="FX31" s="244"/>
      <c r="FY31" s="244"/>
      <c r="FZ31" s="244"/>
      <c r="GA31" s="244"/>
      <c r="GB31" s="244"/>
      <c r="GC31" s="244"/>
      <c r="GD31" s="244"/>
      <c r="GE31" s="244"/>
      <c r="GF31" s="244"/>
      <c r="GG31" s="244"/>
      <c r="GH31" s="244"/>
      <c r="GI31" s="244"/>
      <c r="GJ31" s="244"/>
      <c r="GK31" s="244"/>
      <c r="GL31" s="244"/>
      <c r="GM31" s="244"/>
      <c r="GN31" s="244"/>
      <c r="GO31" s="244"/>
      <c r="GP31" s="244"/>
      <c r="GQ31" s="244"/>
      <c r="GR31" s="244"/>
      <c r="GS31" s="244"/>
      <c r="GT31" s="244"/>
      <c r="GU31" s="244"/>
      <c r="GV31" s="244"/>
      <c r="GW31" s="244"/>
      <c r="GX31" s="244"/>
      <c r="GY31" s="244"/>
      <c r="GZ31" s="244"/>
      <c r="HA31" s="244"/>
      <c r="HB31" s="244"/>
      <c r="HC31" s="244"/>
      <c r="HD31" s="244"/>
      <c r="HE31" s="244"/>
      <c r="HF31" s="244"/>
      <c r="HG31" s="244"/>
      <c r="HH31" s="244"/>
      <c r="HI31" s="244"/>
      <c r="HJ31" s="244"/>
      <c r="HK31" s="244"/>
      <c r="HL31" s="244"/>
      <c r="HM31" s="244"/>
      <c r="HN31" s="244"/>
      <c r="HO31" s="244"/>
      <c r="HP31" s="244"/>
      <c r="HQ31" s="244"/>
      <c r="HR31" s="244"/>
      <c r="HS31" s="244"/>
      <c r="HT31" s="244"/>
      <c r="HU31" s="244"/>
      <c r="HV31" s="244"/>
      <c r="HW31" s="244"/>
      <c r="HX31" s="244"/>
      <c r="HY31" s="244"/>
      <c r="HZ31" s="244"/>
      <c r="IA31" s="244"/>
      <c r="IB31" s="244"/>
      <c r="IC31" s="244"/>
      <c r="ID31" s="244"/>
      <c r="IE31" s="244"/>
      <c r="IF31" s="244"/>
      <c r="IG31" s="244"/>
      <c r="IH31" s="244"/>
      <c r="II31" s="244"/>
      <c r="IJ31" s="244"/>
    </row>
    <row r="32" spans="1:244" s="6" customFormat="1">
      <c r="A32" s="18"/>
      <c r="B32" s="659"/>
      <c r="C32" s="510"/>
      <c r="D32" s="508"/>
      <c r="E32" s="806"/>
      <c r="F32" s="793"/>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244"/>
      <c r="BE32" s="244"/>
      <c r="BF32" s="244"/>
      <c r="BG32" s="244"/>
      <c r="BH32" s="244"/>
      <c r="BI32" s="244"/>
      <c r="BJ32" s="244"/>
      <c r="BK32" s="244"/>
      <c r="BL32" s="244"/>
      <c r="BM32" s="244"/>
      <c r="BN32" s="244"/>
      <c r="BO32" s="244"/>
      <c r="BP32" s="244"/>
      <c r="BQ32" s="244"/>
      <c r="BR32" s="244"/>
      <c r="BS32" s="244"/>
      <c r="BT32" s="244"/>
      <c r="BU32" s="244"/>
      <c r="BV32" s="244"/>
      <c r="BW32" s="244"/>
      <c r="BX32" s="244"/>
      <c r="BY32" s="244"/>
      <c r="BZ32" s="244"/>
      <c r="CA32" s="244"/>
      <c r="CB32" s="244"/>
      <c r="CC32" s="244"/>
      <c r="CD32" s="244"/>
      <c r="CE32" s="244"/>
      <c r="CF32" s="244"/>
      <c r="CG32" s="244"/>
      <c r="CH32" s="244"/>
      <c r="CI32" s="244"/>
      <c r="CJ32" s="244"/>
      <c r="CK32" s="244"/>
      <c r="CL32" s="244"/>
      <c r="CM32" s="244"/>
      <c r="CN32" s="244"/>
      <c r="CO32" s="244"/>
      <c r="CP32" s="244"/>
      <c r="CQ32" s="244"/>
      <c r="CR32" s="244"/>
      <c r="CS32" s="244"/>
      <c r="CT32" s="244"/>
      <c r="CU32" s="244"/>
      <c r="CV32" s="244"/>
      <c r="CW32" s="244"/>
      <c r="CX32" s="244"/>
      <c r="CY32" s="244"/>
      <c r="CZ32" s="244"/>
      <c r="DA32" s="244"/>
      <c r="DB32" s="244"/>
      <c r="DC32" s="244"/>
      <c r="DD32" s="244"/>
      <c r="DE32" s="244"/>
      <c r="DF32" s="244"/>
      <c r="DG32" s="244"/>
      <c r="DH32" s="244"/>
      <c r="DI32" s="244"/>
      <c r="DJ32" s="244"/>
      <c r="DK32" s="244"/>
      <c r="DL32" s="244"/>
      <c r="DM32" s="244"/>
      <c r="DN32" s="244"/>
      <c r="DO32" s="244"/>
      <c r="DP32" s="244"/>
      <c r="DQ32" s="244"/>
      <c r="DR32" s="244"/>
      <c r="DS32" s="244"/>
      <c r="DT32" s="244"/>
      <c r="DU32" s="244"/>
      <c r="DV32" s="244"/>
      <c r="DW32" s="244"/>
      <c r="DX32" s="244"/>
      <c r="DY32" s="244"/>
      <c r="DZ32" s="244"/>
      <c r="EA32" s="244"/>
      <c r="EB32" s="244"/>
      <c r="EC32" s="244"/>
      <c r="ED32" s="244"/>
      <c r="EE32" s="244"/>
      <c r="EF32" s="244"/>
      <c r="EG32" s="244"/>
      <c r="EH32" s="244"/>
      <c r="EI32" s="244"/>
      <c r="EJ32" s="244"/>
      <c r="EK32" s="244"/>
      <c r="EL32" s="244"/>
      <c r="EM32" s="244"/>
      <c r="EN32" s="244"/>
      <c r="EO32" s="244"/>
      <c r="EP32" s="244"/>
      <c r="EQ32" s="244"/>
      <c r="ER32" s="244"/>
      <c r="ES32" s="244"/>
      <c r="ET32" s="244"/>
      <c r="EU32" s="244"/>
      <c r="EV32" s="244"/>
      <c r="EW32" s="244"/>
      <c r="EX32" s="244"/>
      <c r="EY32" s="244"/>
      <c r="EZ32" s="244"/>
      <c r="FA32" s="244"/>
      <c r="FB32" s="244"/>
      <c r="FC32" s="244"/>
      <c r="FD32" s="244"/>
      <c r="FE32" s="244"/>
      <c r="FF32" s="244"/>
      <c r="FG32" s="244"/>
      <c r="FH32" s="244"/>
      <c r="FI32" s="244"/>
      <c r="FJ32" s="244"/>
      <c r="FK32" s="244"/>
      <c r="FL32" s="244"/>
      <c r="FM32" s="244"/>
      <c r="FN32" s="244"/>
      <c r="FO32" s="244"/>
      <c r="FP32" s="244"/>
      <c r="FQ32" s="244"/>
      <c r="FR32" s="244"/>
      <c r="FS32" s="244"/>
      <c r="FT32" s="244"/>
      <c r="FU32" s="244"/>
      <c r="FV32" s="244"/>
      <c r="FW32" s="244"/>
      <c r="FX32" s="244"/>
      <c r="FY32" s="244"/>
      <c r="FZ32" s="244"/>
      <c r="GA32" s="244"/>
      <c r="GB32" s="244"/>
      <c r="GC32" s="244"/>
      <c r="GD32" s="244"/>
      <c r="GE32" s="244"/>
      <c r="GF32" s="244"/>
      <c r="GG32" s="244"/>
      <c r="GH32" s="244"/>
      <c r="GI32" s="244"/>
      <c r="GJ32" s="244"/>
      <c r="GK32" s="244"/>
      <c r="GL32" s="244"/>
      <c r="GM32" s="244"/>
      <c r="GN32" s="244"/>
      <c r="GO32" s="244"/>
      <c r="GP32" s="244"/>
      <c r="GQ32" s="244"/>
      <c r="GR32" s="244"/>
      <c r="GS32" s="244"/>
      <c r="GT32" s="244"/>
      <c r="GU32" s="244"/>
      <c r="GV32" s="244"/>
      <c r="GW32" s="244"/>
      <c r="GX32" s="244"/>
      <c r="GY32" s="244"/>
      <c r="GZ32" s="244"/>
      <c r="HA32" s="244"/>
      <c r="HB32" s="244"/>
      <c r="HC32" s="244"/>
      <c r="HD32" s="244"/>
      <c r="HE32" s="244"/>
      <c r="HF32" s="244"/>
      <c r="HG32" s="244"/>
      <c r="HH32" s="244"/>
      <c r="HI32" s="244"/>
      <c r="HJ32" s="244"/>
      <c r="HK32" s="244"/>
      <c r="HL32" s="244"/>
      <c r="HM32" s="244"/>
      <c r="HN32" s="244"/>
      <c r="HO32" s="244"/>
      <c r="HP32" s="244"/>
      <c r="HQ32" s="244"/>
      <c r="HR32" s="244"/>
      <c r="HS32" s="244"/>
      <c r="HT32" s="244"/>
      <c r="HU32" s="244"/>
      <c r="HV32" s="244"/>
      <c r="HW32" s="244"/>
      <c r="HX32" s="244"/>
      <c r="HY32" s="244"/>
      <c r="HZ32" s="244"/>
      <c r="IA32" s="244"/>
      <c r="IB32" s="244"/>
      <c r="IC32" s="244"/>
      <c r="ID32" s="244"/>
      <c r="IE32" s="244"/>
      <c r="IF32" s="244"/>
      <c r="IG32" s="244"/>
      <c r="IH32" s="244"/>
      <c r="II32" s="244"/>
      <c r="IJ32" s="244"/>
    </row>
    <row r="33" spans="1:250" s="6" customFormat="1">
      <c r="A33" s="18"/>
      <c r="B33" s="292" t="s">
        <v>315</v>
      </c>
      <c r="C33" s="510"/>
      <c r="D33" s="508"/>
      <c r="E33" s="806"/>
      <c r="F33" s="793"/>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c r="BR33" s="244"/>
      <c r="BS33" s="244"/>
      <c r="BT33" s="244"/>
      <c r="BU33" s="244"/>
      <c r="BV33" s="244"/>
      <c r="BW33" s="244"/>
      <c r="BX33" s="244"/>
      <c r="BY33" s="244"/>
      <c r="BZ33" s="244"/>
      <c r="CA33" s="244"/>
      <c r="CB33" s="244"/>
      <c r="CC33" s="244"/>
      <c r="CD33" s="244"/>
      <c r="CE33" s="244"/>
      <c r="CF33" s="244"/>
      <c r="CG33" s="244"/>
      <c r="CH33" s="244"/>
      <c r="CI33" s="244"/>
      <c r="CJ33" s="244"/>
      <c r="CK33" s="244"/>
      <c r="CL33" s="244"/>
      <c r="CM33" s="244"/>
      <c r="CN33" s="244"/>
      <c r="CO33" s="244"/>
      <c r="CP33" s="244"/>
      <c r="CQ33" s="244"/>
      <c r="CR33" s="244"/>
      <c r="CS33" s="244"/>
      <c r="CT33" s="244"/>
      <c r="CU33" s="244"/>
      <c r="CV33" s="244"/>
      <c r="CW33" s="244"/>
      <c r="CX33" s="244"/>
      <c r="CY33" s="244"/>
      <c r="CZ33" s="244"/>
      <c r="DA33" s="244"/>
      <c r="DB33" s="244"/>
      <c r="DC33" s="244"/>
      <c r="DD33" s="244"/>
      <c r="DE33" s="244"/>
      <c r="DF33" s="244"/>
      <c r="DG33" s="244"/>
      <c r="DH33" s="244"/>
      <c r="DI33" s="244"/>
      <c r="DJ33" s="244"/>
      <c r="DK33" s="244"/>
      <c r="DL33" s="244"/>
      <c r="DM33" s="244"/>
      <c r="DN33" s="244"/>
      <c r="DO33" s="244"/>
      <c r="DP33" s="244"/>
      <c r="DQ33" s="244"/>
      <c r="DR33" s="244"/>
      <c r="DS33" s="244"/>
      <c r="DT33" s="244"/>
      <c r="DU33" s="244"/>
      <c r="DV33" s="244"/>
      <c r="DW33" s="244"/>
      <c r="DX33" s="244"/>
      <c r="DY33" s="244"/>
      <c r="DZ33" s="244"/>
      <c r="EA33" s="244"/>
      <c r="EB33" s="244"/>
      <c r="EC33" s="244"/>
      <c r="ED33" s="244"/>
      <c r="EE33" s="244"/>
      <c r="EF33" s="244"/>
      <c r="EG33" s="244"/>
      <c r="EH33" s="244"/>
      <c r="EI33" s="244"/>
      <c r="EJ33" s="244"/>
      <c r="EK33" s="244"/>
      <c r="EL33" s="244"/>
      <c r="EM33" s="244"/>
      <c r="EN33" s="244"/>
      <c r="EO33" s="244"/>
      <c r="EP33" s="244"/>
      <c r="EQ33" s="244"/>
      <c r="ER33" s="244"/>
      <c r="ES33" s="244"/>
      <c r="ET33" s="244"/>
      <c r="EU33" s="244"/>
      <c r="EV33" s="244"/>
      <c r="EW33" s="244"/>
      <c r="EX33" s="244"/>
      <c r="EY33" s="244"/>
      <c r="EZ33" s="244"/>
      <c r="FA33" s="244"/>
      <c r="FB33" s="244"/>
      <c r="FC33" s="244"/>
      <c r="FD33" s="244"/>
      <c r="FE33" s="244"/>
      <c r="FF33" s="244"/>
      <c r="FG33" s="244"/>
      <c r="FH33" s="244"/>
      <c r="FI33" s="244"/>
      <c r="FJ33" s="244"/>
      <c r="FK33" s="244"/>
      <c r="FL33" s="244"/>
      <c r="FM33" s="244"/>
      <c r="FN33" s="244"/>
      <c r="FO33" s="244"/>
      <c r="FP33" s="244"/>
      <c r="FQ33" s="244"/>
      <c r="FR33" s="244"/>
      <c r="FS33" s="244"/>
      <c r="FT33" s="244"/>
      <c r="FU33" s="244"/>
      <c r="FV33" s="244"/>
      <c r="FW33" s="244"/>
      <c r="FX33" s="244"/>
      <c r="FY33" s="244"/>
      <c r="FZ33" s="244"/>
      <c r="GA33" s="244"/>
      <c r="GB33" s="244"/>
      <c r="GC33" s="244"/>
      <c r="GD33" s="244"/>
      <c r="GE33" s="244"/>
      <c r="GF33" s="244"/>
      <c r="GG33" s="244"/>
      <c r="GH33" s="244"/>
      <c r="GI33" s="244"/>
      <c r="GJ33" s="244"/>
      <c r="GK33" s="244"/>
      <c r="GL33" s="244"/>
      <c r="GM33" s="244"/>
      <c r="GN33" s="244"/>
      <c r="GO33" s="244"/>
      <c r="GP33" s="244"/>
      <c r="GQ33" s="244"/>
      <c r="GR33" s="244"/>
      <c r="GS33" s="244"/>
      <c r="GT33" s="244"/>
      <c r="GU33" s="244"/>
      <c r="GV33" s="244"/>
      <c r="GW33" s="244"/>
      <c r="GX33" s="244"/>
      <c r="GY33" s="244"/>
      <c r="GZ33" s="244"/>
      <c r="HA33" s="244"/>
      <c r="HB33" s="244"/>
      <c r="HC33" s="244"/>
      <c r="HD33" s="244"/>
      <c r="HE33" s="244"/>
      <c r="HF33" s="244"/>
      <c r="HG33" s="244"/>
      <c r="HH33" s="244"/>
      <c r="HI33" s="244"/>
      <c r="HJ33" s="244"/>
      <c r="HK33" s="244"/>
      <c r="HL33" s="244"/>
      <c r="HM33" s="244"/>
      <c r="HN33" s="244"/>
      <c r="HO33" s="244"/>
      <c r="HP33" s="244"/>
      <c r="HQ33" s="244"/>
      <c r="HR33" s="244"/>
      <c r="HS33" s="244"/>
      <c r="HT33" s="244"/>
      <c r="HU33" s="244"/>
      <c r="HV33" s="244"/>
      <c r="HW33" s="244"/>
      <c r="HX33" s="244"/>
      <c r="HY33" s="244"/>
      <c r="HZ33" s="244"/>
      <c r="IA33" s="244"/>
      <c r="IB33" s="244"/>
      <c r="IC33" s="244"/>
      <c r="ID33" s="244"/>
      <c r="IE33" s="244"/>
      <c r="IF33" s="244"/>
      <c r="IG33" s="244"/>
      <c r="IH33" s="244"/>
      <c r="II33" s="244"/>
      <c r="IJ33" s="244"/>
    </row>
    <row r="34" spans="1:250" s="6" customFormat="1">
      <c r="A34" s="18"/>
      <c r="B34" s="659"/>
      <c r="C34" s="510"/>
      <c r="D34" s="508"/>
      <c r="E34" s="806"/>
      <c r="F34" s="793"/>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4"/>
      <c r="AY34" s="244"/>
      <c r="AZ34" s="244"/>
      <c r="BA34" s="244"/>
      <c r="BB34" s="244"/>
      <c r="BC34" s="244"/>
      <c r="BD34" s="244"/>
      <c r="BE34" s="244"/>
      <c r="BF34" s="244"/>
      <c r="BG34" s="244"/>
      <c r="BH34" s="244"/>
      <c r="BI34" s="244"/>
      <c r="BJ34" s="244"/>
      <c r="BK34" s="244"/>
      <c r="BL34" s="244"/>
      <c r="BM34" s="244"/>
      <c r="BN34" s="244"/>
      <c r="BO34" s="244"/>
      <c r="BP34" s="244"/>
      <c r="BQ34" s="244"/>
      <c r="BR34" s="244"/>
      <c r="BS34" s="244"/>
      <c r="BT34" s="244"/>
      <c r="BU34" s="244"/>
      <c r="BV34" s="244"/>
      <c r="BW34" s="244"/>
      <c r="BX34" s="244"/>
      <c r="BY34" s="244"/>
      <c r="BZ34" s="244"/>
      <c r="CA34" s="244"/>
      <c r="CB34" s="244"/>
      <c r="CC34" s="244"/>
      <c r="CD34" s="244"/>
      <c r="CE34" s="244"/>
      <c r="CF34" s="244"/>
      <c r="CG34" s="244"/>
      <c r="CH34" s="244"/>
      <c r="CI34" s="244"/>
      <c r="CJ34" s="244"/>
      <c r="CK34" s="244"/>
      <c r="CL34" s="244"/>
      <c r="CM34" s="244"/>
      <c r="CN34" s="244"/>
      <c r="CO34" s="244"/>
      <c r="CP34" s="244"/>
      <c r="CQ34" s="244"/>
      <c r="CR34" s="244"/>
      <c r="CS34" s="244"/>
      <c r="CT34" s="244"/>
      <c r="CU34" s="244"/>
      <c r="CV34" s="244"/>
      <c r="CW34" s="244"/>
      <c r="CX34" s="244"/>
      <c r="CY34" s="244"/>
      <c r="CZ34" s="244"/>
      <c r="DA34" s="244"/>
      <c r="DB34" s="244"/>
      <c r="DC34" s="244"/>
      <c r="DD34" s="244"/>
      <c r="DE34" s="244"/>
      <c r="DF34" s="244"/>
      <c r="DG34" s="244"/>
      <c r="DH34" s="244"/>
      <c r="DI34" s="244"/>
      <c r="DJ34" s="244"/>
      <c r="DK34" s="244"/>
      <c r="DL34" s="244"/>
      <c r="DM34" s="244"/>
      <c r="DN34" s="244"/>
      <c r="DO34" s="244"/>
      <c r="DP34" s="244"/>
      <c r="DQ34" s="244"/>
      <c r="DR34" s="244"/>
      <c r="DS34" s="244"/>
      <c r="DT34" s="244"/>
      <c r="DU34" s="244"/>
      <c r="DV34" s="244"/>
      <c r="DW34" s="244"/>
      <c r="DX34" s="244"/>
      <c r="DY34" s="244"/>
      <c r="DZ34" s="244"/>
      <c r="EA34" s="244"/>
      <c r="EB34" s="244"/>
      <c r="EC34" s="244"/>
      <c r="ED34" s="244"/>
      <c r="EE34" s="244"/>
      <c r="EF34" s="244"/>
      <c r="EG34" s="244"/>
      <c r="EH34" s="244"/>
      <c r="EI34" s="244"/>
      <c r="EJ34" s="244"/>
      <c r="EK34" s="244"/>
      <c r="EL34" s="244"/>
      <c r="EM34" s="244"/>
      <c r="EN34" s="244"/>
      <c r="EO34" s="244"/>
      <c r="EP34" s="244"/>
      <c r="EQ34" s="244"/>
      <c r="ER34" s="244"/>
      <c r="ES34" s="244"/>
      <c r="ET34" s="244"/>
      <c r="EU34" s="244"/>
      <c r="EV34" s="244"/>
      <c r="EW34" s="244"/>
      <c r="EX34" s="244"/>
      <c r="EY34" s="244"/>
      <c r="EZ34" s="244"/>
      <c r="FA34" s="244"/>
      <c r="FB34" s="244"/>
      <c r="FC34" s="244"/>
      <c r="FD34" s="244"/>
      <c r="FE34" s="244"/>
      <c r="FF34" s="244"/>
      <c r="FG34" s="244"/>
      <c r="FH34" s="244"/>
      <c r="FI34" s="244"/>
      <c r="FJ34" s="244"/>
      <c r="FK34" s="244"/>
      <c r="FL34" s="244"/>
      <c r="FM34" s="244"/>
      <c r="FN34" s="244"/>
      <c r="FO34" s="244"/>
      <c r="FP34" s="244"/>
      <c r="FQ34" s="244"/>
      <c r="FR34" s="244"/>
      <c r="FS34" s="244"/>
      <c r="FT34" s="244"/>
      <c r="FU34" s="244"/>
      <c r="FV34" s="244"/>
      <c r="FW34" s="244"/>
      <c r="FX34" s="244"/>
      <c r="FY34" s="244"/>
      <c r="FZ34" s="244"/>
      <c r="GA34" s="244"/>
      <c r="GB34" s="244"/>
      <c r="GC34" s="244"/>
      <c r="GD34" s="244"/>
      <c r="GE34" s="244"/>
      <c r="GF34" s="244"/>
      <c r="GG34" s="244"/>
      <c r="GH34" s="244"/>
      <c r="GI34" s="244"/>
      <c r="GJ34" s="244"/>
      <c r="GK34" s="244"/>
      <c r="GL34" s="244"/>
      <c r="GM34" s="244"/>
      <c r="GN34" s="244"/>
      <c r="GO34" s="244"/>
      <c r="GP34" s="244"/>
      <c r="GQ34" s="244"/>
      <c r="GR34" s="244"/>
      <c r="GS34" s="244"/>
      <c r="GT34" s="244"/>
      <c r="GU34" s="244"/>
      <c r="GV34" s="244"/>
      <c r="GW34" s="244"/>
      <c r="GX34" s="244"/>
      <c r="GY34" s="244"/>
      <c r="GZ34" s="244"/>
      <c r="HA34" s="244"/>
      <c r="HB34" s="244"/>
      <c r="HC34" s="244"/>
      <c r="HD34" s="244"/>
      <c r="HE34" s="244"/>
      <c r="HF34" s="244"/>
      <c r="HG34" s="244"/>
      <c r="HH34" s="244"/>
      <c r="HI34" s="244"/>
      <c r="HJ34" s="244"/>
      <c r="HK34" s="244"/>
      <c r="HL34" s="244"/>
      <c r="HM34" s="244"/>
      <c r="HN34" s="244"/>
      <c r="HO34" s="244"/>
      <c r="HP34" s="244"/>
      <c r="HQ34" s="244"/>
      <c r="HR34" s="244"/>
      <c r="HS34" s="244"/>
      <c r="HT34" s="244"/>
      <c r="HU34" s="244"/>
      <c r="HV34" s="244"/>
      <c r="HW34" s="244"/>
      <c r="HX34" s="244"/>
      <c r="HY34" s="244"/>
      <c r="HZ34" s="244"/>
      <c r="IA34" s="244"/>
      <c r="IB34" s="244"/>
      <c r="IC34" s="244"/>
      <c r="ID34" s="244"/>
      <c r="IE34" s="244"/>
      <c r="IF34" s="244"/>
      <c r="IG34" s="244"/>
      <c r="IH34" s="244"/>
      <c r="II34" s="244"/>
      <c r="IJ34" s="244"/>
    </row>
    <row r="35" spans="1:250" s="6" customFormat="1" ht="76.5">
      <c r="A35" s="257">
        <f>COUNT($A$1:A33)+1</f>
        <v>5</v>
      </c>
      <c r="B35" s="576" t="s">
        <v>316</v>
      </c>
      <c r="C35" s="844"/>
      <c r="D35" s="727"/>
      <c r="E35" s="859"/>
      <c r="F35" s="793"/>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4"/>
      <c r="BQ35" s="244"/>
      <c r="BR35" s="244"/>
      <c r="BS35" s="244"/>
      <c r="BT35" s="244"/>
      <c r="BU35" s="244"/>
      <c r="BV35" s="244"/>
      <c r="BW35" s="244"/>
      <c r="BX35" s="244"/>
      <c r="BY35" s="244"/>
      <c r="BZ35" s="244"/>
      <c r="CA35" s="244"/>
      <c r="CB35" s="244"/>
      <c r="CC35" s="244"/>
      <c r="CD35" s="244"/>
      <c r="CE35" s="244"/>
      <c r="CF35" s="244"/>
      <c r="CG35" s="244"/>
      <c r="CH35" s="244"/>
      <c r="CI35" s="244"/>
      <c r="CJ35" s="244"/>
      <c r="CK35" s="244"/>
      <c r="CL35" s="244"/>
      <c r="CM35" s="244"/>
      <c r="CN35" s="244"/>
      <c r="CO35" s="244"/>
      <c r="CP35" s="244"/>
      <c r="CQ35" s="244"/>
      <c r="CR35" s="244"/>
      <c r="CS35" s="244"/>
      <c r="CT35" s="244"/>
      <c r="CU35" s="244"/>
      <c r="CV35" s="244"/>
      <c r="CW35" s="244"/>
      <c r="CX35" s="244"/>
      <c r="CY35" s="244"/>
      <c r="CZ35" s="244"/>
      <c r="DA35" s="244"/>
      <c r="DB35" s="244"/>
      <c r="DC35" s="244"/>
      <c r="DD35" s="244"/>
      <c r="DE35" s="244"/>
      <c r="DF35" s="244"/>
      <c r="DG35" s="244"/>
      <c r="DH35" s="244"/>
      <c r="DI35" s="244"/>
      <c r="DJ35" s="244"/>
      <c r="DK35" s="244"/>
      <c r="DL35" s="244"/>
      <c r="DM35" s="244"/>
      <c r="DN35" s="244"/>
      <c r="DO35" s="244"/>
      <c r="DP35" s="244"/>
      <c r="DQ35" s="244"/>
      <c r="DR35" s="244"/>
      <c r="DS35" s="244"/>
      <c r="DT35" s="244"/>
      <c r="DU35" s="244"/>
      <c r="DV35" s="244"/>
      <c r="DW35" s="244"/>
      <c r="DX35" s="244"/>
      <c r="DY35" s="244"/>
      <c r="DZ35" s="244"/>
      <c r="EA35" s="244"/>
      <c r="EB35" s="244"/>
      <c r="EC35" s="244"/>
      <c r="ED35" s="244"/>
      <c r="EE35" s="244"/>
      <c r="EF35" s="244"/>
      <c r="EG35" s="244"/>
      <c r="EH35" s="244"/>
      <c r="EI35" s="244"/>
      <c r="EJ35" s="244"/>
      <c r="EK35" s="244"/>
      <c r="EL35" s="244"/>
      <c r="EM35" s="244"/>
      <c r="EN35" s="244"/>
      <c r="EO35" s="244"/>
      <c r="EP35" s="244"/>
      <c r="EQ35" s="244"/>
      <c r="ER35" s="244"/>
      <c r="ES35" s="244"/>
      <c r="ET35" s="244"/>
      <c r="EU35" s="244"/>
      <c r="EV35" s="244"/>
      <c r="EW35" s="244"/>
      <c r="EX35" s="244"/>
      <c r="EY35" s="244"/>
      <c r="EZ35" s="244"/>
      <c r="FA35" s="244"/>
      <c r="FB35" s="244"/>
      <c r="FC35" s="244"/>
      <c r="FD35" s="244"/>
      <c r="FE35" s="244"/>
      <c r="FF35" s="244"/>
      <c r="FG35" s="244"/>
      <c r="FH35" s="244"/>
      <c r="FI35" s="244"/>
      <c r="FJ35" s="244"/>
      <c r="FK35" s="244"/>
      <c r="FL35" s="244"/>
      <c r="FM35" s="244"/>
      <c r="FN35" s="244"/>
      <c r="FO35" s="244"/>
      <c r="FP35" s="244"/>
      <c r="FQ35" s="244"/>
      <c r="FR35" s="244"/>
      <c r="FS35" s="244"/>
      <c r="FT35" s="244"/>
      <c r="FU35" s="244"/>
      <c r="FV35" s="244"/>
      <c r="FW35" s="244"/>
      <c r="FX35" s="244"/>
      <c r="FY35" s="244"/>
      <c r="FZ35" s="244"/>
      <c r="GA35" s="244"/>
      <c r="GB35" s="244"/>
      <c r="GC35" s="244"/>
      <c r="GD35" s="244"/>
      <c r="GE35" s="244"/>
      <c r="GF35" s="244"/>
      <c r="GG35" s="244"/>
      <c r="GH35" s="244"/>
      <c r="GI35" s="244"/>
      <c r="GJ35" s="244"/>
      <c r="GK35" s="244"/>
      <c r="GL35" s="244"/>
      <c r="GM35" s="244"/>
      <c r="GN35" s="244"/>
      <c r="GO35" s="244"/>
      <c r="GP35" s="244"/>
      <c r="GQ35" s="244"/>
      <c r="GR35" s="244"/>
      <c r="GS35" s="244"/>
      <c r="GT35" s="244"/>
      <c r="GU35" s="244"/>
      <c r="GV35" s="244"/>
      <c r="GW35" s="244"/>
      <c r="GX35" s="244"/>
      <c r="GY35" s="244"/>
      <c r="GZ35" s="244"/>
      <c r="HA35" s="244"/>
      <c r="HB35" s="244"/>
      <c r="HC35" s="244"/>
      <c r="HD35" s="244"/>
      <c r="HE35" s="244"/>
      <c r="HF35" s="244"/>
      <c r="HG35" s="244"/>
      <c r="HH35" s="244"/>
      <c r="HI35" s="244"/>
      <c r="HJ35" s="244"/>
      <c r="HK35" s="244"/>
      <c r="HL35" s="244"/>
      <c r="HM35" s="244"/>
      <c r="HN35" s="244"/>
      <c r="HO35" s="244"/>
      <c r="HP35" s="244"/>
      <c r="HQ35" s="244"/>
      <c r="HR35" s="244"/>
      <c r="HS35" s="244"/>
      <c r="HT35" s="244"/>
      <c r="HU35" s="244"/>
      <c r="HV35" s="244"/>
      <c r="HW35" s="244"/>
      <c r="HX35" s="244"/>
      <c r="HY35" s="244"/>
      <c r="HZ35" s="244"/>
      <c r="IA35" s="244"/>
      <c r="IB35" s="244"/>
      <c r="IC35" s="244"/>
      <c r="ID35" s="244"/>
      <c r="IE35" s="244"/>
      <c r="IF35" s="244"/>
      <c r="IG35" s="244"/>
      <c r="IH35" s="244"/>
      <c r="II35" s="244"/>
      <c r="IJ35" s="244"/>
    </row>
    <row r="36" spans="1:250" s="6" customFormat="1" ht="25.5">
      <c r="A36" s="18"/>
      <c r="B36" s="896" t="s">
        <v>598</v>
      </c>
      <c r="C36" s="844" t="s">
        <v>115</v>
      </c>
      <c r="D36" s="727">
        <v>1</v>
      </c>
      <c r="E36" s="806"/>
      <c r="F36" s="793">
        <f t="shared" ref="F36:F38" si="2">D36*E36</f>
        <v>0</v>
      </c>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4"/>
      <c r="BR36" s="244"/>
      <c r="BS36" s="244"/>
      <c r="BT36" s="244"/>
      <c r="BU36" s="244"/>
      <c r="BV36" s="244"/>
      <c r="BW36" s="244"/>
      <c r="BX36" s="244"/>
      <c r="BY36" s="244"/>
      <c r="BZ36" s="244"/>
      <c r="CA36" s="244"/>
      <c r="CB36" s="244"/>
      <c r="CC36" s="244"/>
      <c r="CD36" s="244"/>
      <c r="CE36" s="244"/>
      <c r="CF36" s="244"/>
      <c r="CG36" s="244"/>
      <c r="CH36" s="244"/>
      <c r="CI36" s="244"/>
      <c r="CJ36" s="244"/>
      <c r="CK36" s="244"/>
      <c r="CL36" s="244"/>
      <c r="CM36" s="244"/>
      <c r="CN36" s="244"/>
      <c r="CO36" s="244"/>
      <c r="CP36" s="244"/>
      <c r="CQ36" s="244"/>
      <c r="CR36" s="244"/>
      <c r="CS36" s="244"/>
      <c r="CT36" s="244"/>
      <c r="CU36" s="244"/>
      <c r="CV36" s="244"/>
      <c r="CW36" s="244"/>
      <c r="CX36" s="244"/>
      <c r="CY36" s="244"/>
      <c r="CZ36" s="244"/>
      <c r="DA36" s="244"/>
      <c r="DB36" s="244"/>
      <c r="DC36" s="244"/>
      <c r="DD36" s="244"/>
      <c r="DE36" s="244"/>
      <c r="DF36" s="244"/>
      <c r="DG36" s="244"/>
      <c r="DH36" s="244"/>
      <c r="DI36" s="244"/>
      <c r="DJ36" s="244"/>
      <c r="DK36" s="244"/>
      <c r="DL36" s="244"/>
      <c r="DM36" s="244"/>
      <c r="DN36" s="244"/>
      <c r="DO36" s="244"/>
      <c r="DP36" s="244"/>
      <c r="DQ36" s="244"/>
      <c r="DR36" s="244"/>
      <c r="DS36" s="244"/>
      <c r="DT36" s="244"/>
      <c r="DU36" s="244"/>
      <c r="DV36" s="244"/>
      <c r="DW36" s="244"/>
      <c r="DX36" s="244"/>
      <c r="DY36" s="244"/>
      <c r="DZ36" s="244"/>
      <c r="EA36" s="244"/>
      <c r="EB36" s="244"/>
      <c r="EC36" s="244"/>
      <c r="ED36" s="244"/>
      <c r="EE36" s="244"/>
      <c r="EF36" s="244"/>
      <c r="EG36" s="244"/>
      <c r="EH36" s="244"/>
      <c r="EI36" s="244"/>
      <c r="EJ36" s="244"/>
      <c r="EK36" s="244"/>
      <c r="EL36" s="244"/>
      <c r="EM36" s="244"/>
      <c r="EN36" s="244"/>
      <c r="EO36" s="244"/>
      <c r="EP36" s="244"/>
      <c r="EQ36" s="244"/>
      <c r="ER36" s="244"/>
      <c r="ES36" s="244"/>
      <c r="ET36" s="244"/>
      <c r="EU36" s="244"/>
      <c r="EV36" s="244"/>
      <c r="EW36" s="244"/>
      <c r="EX36" s="244"/>
      <c r="EY36" s="244"/>
      <c r="EZ36" s="244"/>
      <c r="FA36" s="244"/>
      <c r="FB36" s="244"/>
      <c r="FC36" s="244"/>
      <c r="FD36" s="244"/>
      <c r="FE36" s="244"/>
      <c r="FF36" s="244"/>
      <c r="FG36" s="244"/>
      <c r="FH36" s="244"/>
      <c r="FI36" s="244"/>
      <c r="FJ36" s="244"/>
      <c r="FK36" s="244"/>
      <c r="FL36" s="244"/>
      <c r="FM36" s="244"/>
      <c r="FN36" s="244"/>
      <c r="FO36" s="244"/>
      <c r="FP36" s="244"/>
      <c r="FQ36" s="244"/>
      <c r="FR36" s="244"/>
      <c r="FS36" s="244"/>
      <c r="FT36" s="244"/>
      <c r="FU36" s="244"/>
      <c r="FV36" s="244"/>
      <c r="FW36" s="244"/>
      <c r="FX36" s="244"/>
      <c r="FY36" s="244"/>
      <c r="FZ36" s="244"/>
      <c r="GA36" s="244"/>
      <c r="GB36" s="244"/>
      <c r="GC36" s="244"/>
      <c r="GD36" s="244"/>
      <c r="GE36" s="244"/>
      <c r="GF36" s="244"/>
      <c r="GG36" s="244"/>
      <c r="GH36" s="244"/>
      <c r="GI36" s="244"/>
      <c r="GJ36" s="244"/>
      <c r="GK36" s="244"/>
      <c r="GL36" s="244"/>
      <c r="GM36" s="244"/>
      <c r="GN36" s="244"/>
      <c r="GO36" s="244"/>
      <c r="GP36" s="244"/>
      <c r="GQ36" s="244"/>
      <c r="GR36" s="244"/>
      <c r="GS36" s="244"/>
      <c r="GT36" s="244"/>
      <c r="GU36" s="244"/>
      <c r="GV36" s="244"/>
      <c r="GW36" s="244"/>
      <c r="GX36" s="244"/>
      <c r="GY36" s="244"/>
      <c r="GZ36" s="244"/>
      <c r="HA36" s="244"/>
      <c r="HB36" s="244"/>
      <c r="HC36" s="244"/>
      <c r="HD36" s="244"/>
      <c r="HE36" s="244"/>
      <c r="HF36" s="244"/>
      <c r="HG36" s="244"/>
      <c r="HH36" s="244"/>
      <c r="HI36" s="244"/>
      <c r="HJ36" s="244"/>
      <c r="HK36" s="244"/>
      <c r="HL36" s="244"/>
      <c r="HM36" s="244"/>
      <c r="HN36" s="244"/>
      <c r="HO36" s="244"/>
      <c r="HP36" s="244"/>
      <c r="HQ36" s="244"/>
      <c r="HR36" s="244"/>
      <c r="HS36" s="244"/>
      <c r="HT36" s="244"/>
      <c r="HU36" s="244"/>
      <c r="HV36" s="244"/>
      <c r="HW36" s="244"/>
      <c r="HX36" s="244"/>
      <c r="HY36" s="244"/>
      <c r="HZ36" s="244"/>
      <c r="IA36" s="244"/>
      <c r="IB36" s="244"/>
      <c r="IC36" s="244"/>
      <c r="ID36" s="244"/>
      <c r="IE36" s="244"/>
      <c r="IF36" s="244"/>
      <c r="IG36" s="244"/>
      <c r="IH36" s="244"/>
      <c r="II36" s="244"/>
      <c r="IJ36" s="244"/>
    </row>
    <row r="37" spans="1:250" s="6" customFormat="1" ht="25.5">
      <c r="A37" s="18"/>
      <c r="B37" s="896" t="s">
        <v>599</v>
      </c>
      <c r="C37" s="844" t="s">
        <v>115</v>
      </c>
      <c r="D37" s="727">
        <v>3</v>
      </c>
      <c r="E37" s="806"/>
      <c r="F37" s="793">
        <f t="shared" si="2"/>
        <v>0</v>
      </c>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4"/>
      <c r="BR37" s="244"/>
      <c r="BS37" s="244"/>
      <c r="BT37" s="244"/>
      <c r="BU37" s="244"/>
      <c r="BV37" s="244"/>
      <c r="BW37" s="244"/>
      <c r="BX37" s="244"/>
      <c r="BY37" s="244"/>
      <c r="BZ37" s="244"/>
      <c r="CA37" s="244"/>
      <c r="CB37" s="244"/>
      <c r="CC37" s="244"/>
      <c r="CD37" s="244"/>
      <c r="CE37" s="244"/>
      <c r="CF37" s="244"/>
      <c r="CG37" s="244"/>
      <c r="CH37" s="244"/>
      <c r="CI37" s="244"/>
      <c r="CJ37" s="244"/>
      <c r="CK37" s="244"/>
      <c r="CL37" s="244"/>
      <c r="CM37" s="244"/>
      <c r="CN37" s="244"/>
      <c r="CO37" s="244"/>
      <c r="CP37" s="244"/>
      <c r="CQ37" s="244"/>
      <c r="CR37" s="244"/>
      <c r="CS37" s="244"/>
      <c r="CT37" s="244"/>
      <c r="CU37" s="244"/>
      <c r="CV37" s="244"/>
      <c r="CW37" s="244"/>
      <c r="CX37" s="244"/>
      <c r="CY37" s="244"/>
      <c r="CZ37" s="244"/>
      <c r="DA37" s="244"/>
      <c r="DB37" s="244"/>
      <c r="DC37" s="244"/>
      <c r="DD37" s="244"/>
      <c r="DE37" s="244"/>
      <c r="DF37" s="244"/>
      <c r="DG37" s="244"/>
      <c r="DH37" s="244"/>
      <c r="DI37" s="244"/>
      <c r="DJ37" s="244"/>
      <c r="DK37" s="244"/>
      <c r="DL37" s="244"/>
      <c r="DM37" s="244"/>
      <c r="DN37" s="244"/>
      <c r="DO37" s="244"/>
      <c r="DP37" s="244"/>
      <c r="DQ37" s="244"/>
      <c r="DR37" s="244"/>
      <c r="DS37" s="244"/>
      <c r="DT37" s="244"/>
      <c r="DU37" s="244"/>
      <c r="DV37" s="244"/>
      <c r="DW37" s="244"/>
      <c r="DX37" s="244"/>
      <c r="DY37" s="244"/>
      <c r="DZ37" s="244"/>
      <c r="EA37" s="244"/>
      <c r="EB37" s="244"/>
      <c r="EC37" s="244"/>
      <c r="ED37" s="244"/>
      <c r="EE37" s="244"/>
      <c r="EF37" s="244"/>
      <c r="EG37" s="244"/>
      <c r="EH37" s="244"/>
      <c r="EI37" s="244"/>
      <c r="EJ37" s="244"/>
      <c r="EK37" s="244"/>
      <c r="EL37" s="244"/>
      <c r="EM37" s="244"/>
      <c r="EN37" s="244"/>
      <c r="EO37" s="244"/>
      <c r="EP37" s="244"/>
      <c r="EQ37" s="244"/>
      <c r="ER37" s="244"/>
      <c r="ES37" s="244"/>
      <c r="ET37" s="244"/>
      <c r="EU37" s="244"/>
      <c r="EV37" s="244"/>
      <c r="EW37" s="244"/>
      <c r="EX37" s="244"/>
      <c r="EY37" s="244"/>
      <c r="EZ37" s="244"/>
      <c r="FA37" s="244"/>
      <c r="FB37" s="244"/>
      <c r="FC37" s="244"/>
      <c r="FD37" s="244"/>
      <c r="FE37" s="244"/>
      <c r="FF37" s="244"/>
      <c r="FG37" s="244"/>
      <c r="FH37" s="244"/>
      <c r="FI37" s="244"/>
      <c r="FJ37" s="244"/>
      <c r="FK37" s="244"/>
      <c r="FL37" s="244"/>
      <c r="FM37" s="244"/>
      <c r="FN37" s="244"/>
      <c r="FO37" s="244"/>
      <c r="FP37" s="244"/>
      <c r="FQ37" s="244"/>
      <c r="FR37" s="244"/>
      <c r="FS37" s="244"/>
      <c r="FT37" s="244"/>
      <c r="FU37" s="244"/>
      <c r="FV37" s="244"/>
      <c r="FW37" s="244"/>
      <c r="FX37" s="244"/>
      <c r="FY37" s="244"/>
      <c r="FZ37" s="244"/>
      <c r="GA37" s="244"/>
      <c r="GB37" s="244"/>
      <c r="GC37" s="244"/>
      <c r="GD37" s="244"/>
      <c r="GE37" s="244"/>
      <c r="GF37" s="244"/>
      <c r="GG37" s="244"/>
      <c r="GH37" s="244"/>
      <c r="GI37" s="244"/>
      <c r="GJ37" s="244"/>
      <c r="GK37" s="244"/>
      <c r="GL37" s="244"/>
      <c r="GM37" s="244"/>
      <c r="GN37" s="244"/>
      <c r="GO37" s="244"/>
      <c r="GP37" s="244"/>
      <c r="GQ37" s="244"/>
      <c r="GR37" s="244"/>
      <c r="GS37" s="244"/>
      <c r="GT37" s="244"/>
      <c r="GU37" s="244"/>
      <c r="GV37" s="244"/>
      <c r="GW37" s="244"/>
      <c r="GX37" s="244"/>
      <c r="GY37" s="244"/>
      <c r="GZ37" s="244"/>
      <c r="HA37" s="244"/>
      <c r="HB37" s="244"/>
      <c r="HC37" s="244"/>
      <c r="HD37" s="244"/>
      <c r="HE37" s="244"/>
      <c r="HF37" s="244"/>
      <c r="HG37" s="244"/>
      <c r="HH37" s="244"/>
      <c r="HI37" s="244"/>
      <c r="HJ37" s="244"/>
      <c r="HK37" s="244"/>
      <c r="HL37" s="244"/>
      <c r="HM37" s="244"/>
      <c r="HN37" s="244"/>
      <c r="HO37" s="244"/>
      <c r="HP37" s="244"/>
      <c r="HQ37" s="244"/>
      <c r="HR37" s="244"/>
      <c r="HS37" s="244"/>
      <c r="HT37" s="244"/>
      <c r="HU37" s="244"/>
      <c r="HV37" s="244"/>
      <c r="HW37" s="244"/>
      <c r="HX37" s="244"/>
      <c r="HY37" s="244"/>
      <c r="HZ37" s="244"/>
      <c r="IA37" s="244"/>
      <c r="IB37" s="244"/>
      <c r="IC37" s="244"/>
      <c r="ID37" s="244"/>
      <c r="IE37" s="244"/>
      <c r="IF37" s="244"/>
      <c r="IG37" s="244"/>
      <c r="IH37" s="244"/>
      <c r="II37" s="244"/>
      <c r="IJ37" s="244"/>
    </row>
    <row r="38" spans="1:250" s="6" customFormat="1" ht="25.5">
      <c r="A38" s="18"/>
      <c r="B38" s="896" t="s">
        <v>600</v>
      </c>
      <c r="C38" s="844" t="s">
        <v>115</v>
      </c>
      <c r="D38" s="727">
        <v>1</v>
      </c>
      <c r="E38" s="806"/>
      <c r="F38" s="793">
        <f t="shared" si="2"/>
        <v>0</v>
      </c>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4"/>
      <c r="BR38" s="244"/>
      <c r="BS38" s="244"/>
      <c r="BT38" s="244"/>
      <c r="BU38" s="244"/>
      <c r="BV38" s="244"/>
      <c r="BW38" s="244"/>
      <c r="BX38" s="244"/>
      <c r="BY38" s="244"/>
      <c r="BZ38" s="244"/>
      <c r="CA38" s="244"/>
      <c r="CB38" s="244"/>
      <c r="CC38" s="244"/>
      <c r="CD38" s="244"/>
      <c r="CE38" s="244"/>
      <c r="CF38" s="244"/>
      <c r="CG38" s="244"/>
      <c r="CH38" s="244"/>
      <c r="CI38" s="244"/>
      <c r="CJ38" s="244"/>
      <c r="CK38" s="244"/>
      <c r="CL38" s="244"/>
      <c r="CM38" s="244"/>
      <c r="CN38" s="244"/>
      <c r="CO38" s="244"/>
      <c r="CP38" s="244"/>
      <c r="CQ38" s="244"/>
      <c r="CR38" s="244"/>
      <c r="CS38" s="244"/>
      <c r="CT38" s="244"/>
      <c r="CU38" s="244"/>
      <c r="CV38" s="244"/>
      <c r="CW38" s="244"/>
      <c r="CX38" s="244"/>
      <c r="CY38" s="244"/>
      <c r="CZ38" s="244"/>
      <c r="DA38" s="244"/>
      <c r="DB38" s="244"/>
      <c r="DC38" s="244"/>
      <c r="DD38" s="244"/>
      <c r="DE38" s="244"/>
      <c r="DF38" s="244"/>
      <c r="DG38" s="244"/>
      <c r="DH38" s="244"/>
      <c r="DI38" s="244"/>
      <c r="DJ38" s="244"/>
      <c r="DK38" s="244"/>
      <c r="DL38" s="244"/>
      <c r="DM38" s="244"/>
      <c r="DN38" s="244"/>
      <c r="DO38" s="244"/>
      <c r="DP38" s="244"/>
      <c r="DQ38" s="244"/>
      <c r="DR38" s="244"/>
      <c r="DS38" s="244"/>
      <c r="DT38" s="244"/>
      <c r="DU38" s="244"/>
      <c r="DV38" s="244"/>
      <c r="DW38" s="244"/>
      <c r="DX38" s="244"/>
      <c r="DY38" s="244"/>
      <c r="DZ38" s="244"/>
      <c r="EA38" s="244"/>
      <c r="EB38" s="244"/>
      <c r="EC38" s="244"/>
      <c r="ED38" s="244"/>
      <c r="EE38" s="244"/>
      <c r="EF38" s="244"/>
      <c r="EG38" s="244"/>
      <c r="EH38" s="244"/>
      <c r="EI38" s="244"/>
      <c r="EJ38" s="244"/>
      <c r="EK38" s="244"/>
      <c r="EL38" s="244"/>
      <c r="EM38" s="244"/>
      <c r="EN38" s="244"/>
      <c r="EO38" s="244"/>
      <c r="EP38" s="244"/>
      <c r="EQ38" s="244"/>
      <c r="ER38" s="244"/>
      <c r="ES38" s="244"/>
      <c r="ET38" s="244"/>
      <c r="EU38" s="244"/>
      <c r="EV38" s="244"/>
      <c r="EW38" s="244"/>
      <c r="EX38" s="244"/>
      <c r="EY38" s="244"/>
      <c r="EZ38" s="244"/>
      <c r="FA38" s="244"/>
      <c r="FB38" s="244"/>
      <c r="FC38" s="244"/>
      <c r="FD38" s="244"/>
      <c r="FE38" s="244"/>
      <c r="FF38" s="244"/>
      <c r="FG38" s="244"/>
      <c r="FH38" s="244"/>
      <c r="FI38" s="244"/>
      <c r="FJ38" s="244"/>
      <c r="FK38" s="244"/>
      <c r="FL38" s="244"/>
      <c r="FM38" s="244"/>
      <c r="FN38" s="244"/>
      <c r="FO38" s="244"/>
      <c r="FP38" s="244"/>
      <c r="FQ38" s="244"/>
      <c r="FR38" s="244"/>
      <c r="FS38" s="244"/>
      <c r="FT38" s="244"/>
      <c r="FU38" s="244"/>
      <c r="FV38" s="244"/>
      <c r="FW38" s="244"/>
      <c r="FX38" s="244"/>
      <c r="FY38" s="244"/>
      <c r="FZ38" s="244"/>
      <c r="GA38" s="244"/>
      <c r="GB38" s="244"/>
      <c r="GC38" s="244"/>
      <c r="GD38" s="244"/>
      <c r="GE38" s="244"/>
      <c r="GF38" s="244"/>
      <c r="GG38" s="244"/>
      <c r="GH38" s="244"/>
      <c r="GI38" s="244"/>
      <c r="GJ38" s="244"/>
      <c r="GK38" s="244"/>
      <c r="GL38" s="244"/>
      <c r="GM38" s="244"/>
      <c r="GN38" s="244"/>
      <c r="GO38" s="244"/>
      <c r="GP38" s="244"/>
      <c r="GQ38" s="244"/>
      <c r="GR38" s="244"/>
      <c r="GS38" s="244"/>
      <c r="GT38" s="244"/>
      <c r="GU38" s="244"/>
      <c r="GV38" s="244"/>
      <c r="GW38" s="244"/>
      <c r="GX38" s="244"/>
      <c r="GY38" s="244"/>
      <c r="GZ38" s="244"/>
      <c r="HA38" s="244"/>
      <c r="HB38" s="244"/>
      <c r="HC38" s="244"/>
      <c r="HD38" s="244"/>
      <c r="HE38" s="244"/>
      <c r="HF38" s="244"/>
      <c r="HG38" s="244"/>
      <c r="HH38" s="244"/>
      <c r="HI38" s="244"/>
      <c r="HJ38" s="244"/>
      <c r="HK38" s="244"/>
      <c r="HL38" s="244"/>
      <c r="HM38" s="244"/>
      <c r="HN38" s="244"/>
      <c r="HO38" s="244"/>
      <c r="HP38" s="244"/>
      <c r="HQ38" s="244"/>
      <c r="HR38" s="244"/>
      <c r="HS38" s="244"/>
      <c r="HT38" s="244"/>
      <c r="HU38" s="244"/>
      <c r="HV38" s="244"/>
      <c r="HW38" s="244"/>
      <c r="HX38" s="244"/>
      <c r="HY38" s="244"/>
      <c r="HZ38" s="244"/>
      <c r="IA38" s="244"/>
      <c r="IB38" s="244"/>
      <c r="IC38" s="244"/>
      <c r="ID38" s="244"/>
      <c r="IE38" s="244"/>
      <c r="IF38" s="244"/>
      <c r="IG38" s="244"/>
      <c r="IH38" s="244"/>
      <c r="II38" s="244"/>
      <c r="IJ38" s="244"/>
    </row>
    <row r="39" spans="1:250" s="6" customFormat="1">
      <c r="A39" s="18"/>
      <c r="B39" s="659"/>
      <c r="C39" s="510"/>
      <c r="D39" s="508"/>
      <c r="E39" s="806"/>
      <c r="F39" s="793"/>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4"/>
      <c r="BR39" s="244"/>
      <c r="BS39" s="244"/>
      <c r="BT39" s="244"/>
      <c r="BU39" s="244"/>
      <c r="BV39" s="244"/>
      <c r="BW39" s="244"/>
      <c r="BX39" s="244"/>
      <c r="BY39" s="244"/>
      <c r="BZ39" s="244"/>
      <c r="CA39" s="244"/>
      <c r="CB39" s="244"/>
      <c r="CC39" s="244"/>
      <c r="CD39" s="244"/>
      <c r="CE39" s="244"/>
      <c r="CF39" s="244"/>
      <c r="CG39" s="244"/>
      <c r="CH39" s="244"/>
      <c r="CI39" s="244"/>
      <c r="CJ39" s="244"/>
      <c r="CK39" s="244"/>
      <c r="CL39" s="244"/>
      <c r="CM39" s="244"/>
      <c r="CN39" s="244"/>
      <c r="CO39" s="244"/>
      <c r="CP39" s="244"/>
      <c r="CQ39" s="244"/>
      <c r="CR39" s="244"/>
      <c r="CS39" s="244"/>
      <c r="CT39" s="244"/>
      <c r="CU39" s="244"/>
      <c r="CV39" s="244"/>
      <c r="CW39" s="244"/>
      <c r="CX39" s="244"/>
      <c r="CY39" s="244"/>
      <c r="CZ39" s="244"/>
      <c r="DA39" s="244"/>
      <c r="DB39" s="244"/>
      <c r="DC39" s="244"/>
      <c r="DD39" s="244"/>
      <c r="DE39" s="244"/>
      <c r="DF39" s="244"/>
      <c r="DG39" s="244"/>
      <c r="DH39" s="244"/>
      <c r="DI39" s="244"/>
      <c r="DJ39" s="244"/>
      <c r="DK39" s="244"/>
      <c r="DL39" s="244"/>
      <c r="DM39" s="244"/>
      <c r="DN39" s="244"/>
      <c r="DO39" s="244"/>
      <c r="DP39" s="244"/>
      <c r="DQ39" s="244"/>
      <c r="DR39" s="244"/>
      <c r="DS39" s="244"/>
      <c r="DT39" s="244"/>
      <c r="DU39" s="244"/>
      <c r="DV39" s="244"/>
      <c r="DW39" s="244"/>
      <c r="DX39" s="244"/>
      <c r="DY39" s="244"/>
      <c r="DZ39" s="244"/>
      <c r="EA39" s="244"/>
      <c r="EB39" s="244"/>
      <c r="EC39" s="244"/>
      <c r="ED39" s="244"/>
      <c r="EE39" s="244"/>
      <c r="EF39" s="244"/>
      <c r="EG39" s="244"/>
      <c r="EH39" s="244"/>
      <c r="EI39" s="244"/>
      <c r="EJ39" s="244"/>
      <c r="EK39" s="244"/>
      <c r="EL39" s="244"/>
      <c r="EM39" s="244"/>
      <c r="EN39" s="244"/>
      <c r="EO39" s="244"/>
      <c r="EP39" s="244"/>
      <c r="EQ39" s="244"/>
      <c r="ER39" s="244"/>
      <c r="ES39" s="244"/>
      <c r="ET39" s="244"/>
      <c r="EU39" s="244"/>
      <c r="EV39" s="244"/>
      <c r="EW39" s="244"/>
      <c r="EX39" s="244"/>
      <c r="EY39" s="244"/>
      <c r="EZ39" s="244"/>
      <c r="FA39" s="244"/>
      <c r="FB39" s="244"/>
      <c r="FC39" s="244"/>
      <c r="FD39" s="244"/>
      <c r="FE39" s="244"/>
      <c r="FF39" s="244"/>
      <c r="FG39" s="244"/>
      <c r="FH39" s="244"/>
      <c r="FI39" s="244"/>
      <c r="FJ39" s="244"/>
      <c r="FK39" s="244"/>
      <c r="FL39" s="244"/>
      <c r="FM39" s="244"/>
      <c r="FN39" s="244"/>
      <c r="FO39" s="244"/>
      <c r="FP39" s="244"/>
      <c r="FQ39" s="244"/>
      <c r="FR39" s="244"/>
      <c r="FS39" s="244"/>
      <c r="FT39" s="244"/>
      <c r="FU39" s="244"/>
      <c r="FV39" s="244"/>
      <c r="FW39" s="244"/>
      <c r="FX39" s="244"/>
      <c r="FY39" s="244"/>
      <c r="FZ39" s="244"/>
      <c r="GA39" s="244"/>
      <c r="GB39" s="244"/>
      <c r="GC39" s="244"/>
      <c r="GD39" s="244"/>
      <c r="GE39" s="244"/>
      <c r="GF39" s="244"/>
      <c r="GG39" s="244"/>
      <c r="GH39" s="244"/>
      <c r="GI39" s="244"/>
      <c r="GJ39" s="244"/>
      <c r="GK39" s="244"/>
      <c r="GL39" s="244"/>
      <c r="GM39" s="244"/>
      <c r="GN39" s="244"/>
      <c r="GO39" s="244"/>
      <c r="GP39" s="244"/>
      <c r="GQ39" s="244"/>
      <c r="GR39" s="244"/>
      <c r="GS39" s="244"/>
      <c r="GT39" s="244"/>
      <c r="GU39" s="244"/>
      <c r="GV39" s="244"/>
      <c r="GW39" s="244"/>
      <c r="GX39" s="244"/>
      <c r="GY39" s="244"/>
      <c r="GZ39" s="244"/>
      <c r="HA39" s="244"/>
      <c r="HB39" s="244"/>
      <c r="HC39" s="244"/>
      <c r="HD39" s="244"/>
      <c r="HE39" s="244"/>
      <c r="HF39" s="244"/>
      <c r="HG39" s="244"/>
      <c r="HH39" s="244"/>
      <c r="HI39" s="244"/>
      <c r="HJ39" s="244"/>
      <c r="HK39" s="244"/>
      <c r="HL39" s="244"/>
      <c r="HM39" s="244"/>
      <c r="HN39" s="244"/>
      <c r="HO39" s="244"/>
      <c r="HP39" s="244"/>
      <c r="HQ39" s="244"/>
      <c r="HR39" s="244"/>
      <c r="HS39" s="244"/>
      <c r="HT39" s="244"/>
      <c r="HU39" s="244"/>
      <c r="HV39" s="244"/>
      <c r="HW39" s="244"/>
      <c r="HX39" s="244"/>
      <c r="HY39" s="244"/>
      <c r="HZ39" s="244"/>
      <c r="IA39" s="244"/>
      <c r="IB39" s="244"/>
      <c r="IC39" s="244"/>
      <c r="ID39" s="244"/>
      <c r="IE39" s="244"/>
      <c r="IF39" s="244"/>
      <c r="IG39" s="244"/>
      <c r="IH39" s="244"/>
      <c r="II39" s="244"/>
      <c r="IJ39" s="244"/>
    </row>
    <row r="40" spans="1:250" s="552" customFormat="1">
      <c r="A40" s="271">
        <f>COUNT($A$12:A39)+1</f>
        <v>6</v>
      </c>
      <c r="B40" s="251" t="s">
        <v>24</v>
      </c>
      <c r="C40" s="273"/>
      <c r="D40" s="513">
        <v>0.05</v>
      </c>
      <c r="E40" s="253"/>
      <c r="F40" s="396">
        <f>SUM(F14:F39)*D40</f>
        <v>0</v>
      </c>
    </row>
    <row r="41" spans="1:250" s="6" customFormat="1" ht="15">
      <c r="A41" s="293"/>
      <c r="B41" s="294"/>
      <c r="C41" s="533"/>
      <c r="D41" s="534"/>
      <c r="E41" s="898"/>
      <c r="F41" s="402"/>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4"/>
      <c r="BR41" s="244"/>
      <c r="BS41" s="244"/>
      <c r="BT41" s="244"/>
      <c r="BU41" s="244"/>
      <c r="BV41" s="244"/>
      <c r="BW41" s="244"/>
      <c r="BX41" s="244"/>
      <c r="BY41" s="244"/>
      <c r="BZ41" s="244"/>
      <c r="CA41" s="244"/>
      <c r="CB41" s="244"/>
      <c r="CC41" s="244"/>
      <c r="CD41" s="244"/>
      <c r="CE41" s="244"/>
      <c r="CF41" s="244"/>
      <c r="CG41" s="244"/>
      <c r="CH41" s="244"/>
      <c r="CI41" s="244"/>
      <c r="CJ41" s="244"/>
      <c r="CK41" s="244"/>
      <c r="CL41" s="244"/>
      <c r="CM41" s="244"/>
      <c r="CN41" s="244"/>
      <c r="CO41" s="244"/>
      <c r="CP41" s="244"/>
      <c r="CQ41" s="244"/>
      <c r="CR41" s="244"/>
      <c r="CS41" s="244"/>
      <c r="CT41" s="244"/>
      <c r="CU41" s="244"/>
      <c r="CV41" s="244"/>
      <c r="CW41" s="244"/>
      <c r="CX41" s="244"/>
      <c r="CY41" s="244"/>
      <c r="CZ41" s="244"/>
      <c r="DA41" s="244"/>
      <c r="DB41" s="244"/>
      <c r="DC41" s="244"/>
      <c r="DD41" s="244"/>
      <c r="DE41" s="244"/>
      <c r="DF41" s="244"/>
      <c r="DG41" s="244"/>
      <c r="DH41" s="244"/>
      <c r="DI41" s="244"/>
      <c r="DJ41" s="244"/>
      <c r="DK41" s="244"/>
      <c r="DL41" s="244"/>
      <c r="DM41" s="244"/>
      <c r="DN41" s="244"/>
      <c r="DO41" s="244"/>
      <c r="DP41" s="244"/>
      <c r="DQ41" s="244"/>
      <c r="DR41" s="244"/>
      <c r="DS41" s="244"/>
      <c r="DT41" s="244"/>
      <c r="DU41" s="244"/>
      <c r="DV41" s="244"/>
      <c r="DW41" s="244"/>
      <c r="DX41" s="244"/>
      <c r="DY41" s="244"/>
      <c r="DZ41" s="244"/>
      <c r="EA41" s="244"/>
      <c r="EB41" s="244"/>
      <c r="EC41" s="244"/>
      <c r="ED41" s="244"/>
      <c r="EE41" s="244"/>
      <c r="EF41" s="244"/>
      <c r="EG41" s="244"/>
      <c r="EH41" s="244"/>
      <c r="EI41" s="244"/>
      <c r="EJ41" s="244"/>
      <c r="EK41" s="244"/>
      <c r="EL41" s="244"/>
      <c r="EM41" s="244"/>
      <c r="EN41" s="244"/>
      <c r="EO41" s="244"/>
      <c r="EP41" s="244"/>
      <c r="EQ41" s="244"/>
      <c r="ER41" s="244"/>
      <c r="ES41" s="244"/>
      <c r="ET41" s="244"/>
      <c r="EU41" s="244"/>
      <c r="EV41" s="244"/>
      <c r="EW41" s="244"/>
      <c r="EX41" s="244"/>
      <c r="EY41" s="244"/>
      <c r="EZ41" s="244"/>
      <c r="FA41" s="244"/>
      <c r="FB41" s="244"/>
      <c r="FC41" s="244"/>
      <c r="FD41" s="244"/>
      <c r="FE41" s="244"/>
      <c r="FF41" s="244"/>
      <c r="FG41" s="244"/>
      <c r="FH41" s="244"/>
      <c r="FI41" s="244"/>
      <c r="FJ41" s="244"/>
      <c r="FK41" s="244"/>
      <c r="FL41" s="244"/>
      <c r="FM41" s="244"/>
      <c r="FN41" s="244"/>
      <c r="FO41" s="244"/>
      <c r="FP41" s="244"/>
      <c r="FQ41" s="244"/>
      <c r="FR41" s="244"/>
      <c r="FS41" s="244"/>
      <c r="FT41" s="244"/>
      <c r="FU41" s="244"/>
      <c r="FV41" s="244"/>
      <c r="FW41" s="244"/>
      <c r="FX41" s="244"/>
      <c r="FY41" s="244"/>
      <c r="FZ41" s="244"/>
      <c r="GA41" s="244"/>
      <c r="GB41" s="244"/>
      <c r="GC41" s="244"/>
      <c r="GD41" s="244"/>
      <c r="GE41" s="244"/>
      <c r="GF41" s="244"/>
      <c r="GG41" s="244"/>
      <c r="GH41" s="244"/>
      <c r="GI41" s="244"/>
      <c r="GJ41" s="244"/>
      <c r="GK41" s="244"/>
      <c r="GL41" s="244"/>
      <c r="GM41" s="244"/>
      <c r="GN41" s="244"/>
      <c r="GO41" s="244"/>
      <c r="GP41" s="244"/>
      <c r="GQ41" s="244"/>
      <c r="GR41" s="244"/>
      <c r="GS41" s="244"/>
      <c r="GT41" s="244"/>
      <c r="GU41" s="244"/>
      <c r="GV41" s="244"/>
      <c r="GW41" s="244"/>
      <c r="GX41" s="244"/>
      <c r="GY41" s="244"/>
      <c r="GZ41" s="244"/>
      <c r="HA41" s="244"/>
      <c r="HB41" s="244"/>
      <c r="HC41" s="244"/>
      <c r="HD41" s="244"/>
      <c r="HE41" s="244"/>
      <c r="HF41" s="244"/>
      <c r="HG41" s="244"/>
      <c r="HH41" s="244"/>
      <c r="HI41" s="244"/>
      <c r="HJ41" s="244"/>
      <c r="HK41" s="244"/>
      <c r="HL41" s="244"/>
      <c r="HM41" s="244"/>
      <c r="HN41" s="244"/>
      <c r="HO41" s="244"/>
      <c r="HP41" s="244"/>
      <c r="HQ41" s="244"/>
      <c r="HR41" s="244"/>
      <c r="HS41" s="244"/>
      <c r="HT41" s="244"/>
      <c r="HU41" s="244"/>
      <c r="HV41" s="244"/>
      <c r="HW41" s="244"/>
      <c r="HX41" s="244"/>
      <c r="HY41" s="244"/>
      <c r="HZ41" s="244"/>
      <c r="IA41" s="244"/>
      <c r="IB41" s="244"/>
      <c r="IC41" s="244"/>
      <c r="ID41" s="244"/>
      <c r="IE41" s="244"/>
      <c r="IF41" s="244"/>
      <c r="IG41" s="244"/>
      <c r="IH41" s="244"/>
      <c r="II41" s="244"/>
      <c r="IJ41" s="244"/>
      <c r="IK41" s="244"/>
      <c r="IL41" s="244"/>
      <c r="IM41" s="244"/>
      <c r="IN41" s="244"/>
      <c r="IO41" s="244"/>
      <c r="IP41" s="244"/>
    </row>
    <row r="42" spans="1:250" s="6" customFormat="1" ht="13.5" thickBot="1">
      <c r="A42" s="254"/>
      <c r="B42" s="37" t="str">
        <f>$B$1&amp;" skupaj:"</f>
        <v>VRATA, SANITARNE STENE skupaj:</v>
      </c>
      <c r="C42" s="255"/>
      <c r="D42" s="256"/>
      <c r="E42" s="392"/>
      <c r="F42" s="393">
        <f>SUM(F14:F40)</f>
        <v>0</v>
      </c>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4"/>
      <c r="BR42" s="244"/>
      <c r="BS42" s="244"/>
      <c r="BT42" s="244"/>
      <c r="BU42" s="244"/>
      <c r="BV42" s="244"/>
      <c r="BW42" s="244"/>
      <c r="BX42" s="244"/>
      <c r="BY42" s="244"/>
      <c r="BZ42" s="244"/>
      <c r="CA42" s="244"/>
      <c r="CB42" s="244"/>
      <c r="CC42" s="244"/>
      <c r="CD42" s="244"/>
      <c r="CE42" s="244"/>
      <c r="CF42" s="244"/>
      <c r="CG42" s="244"/>
      <c r="CH42" s="244"/>
      <c r="CI42" s="244"/>
      <c r="CJ42" s="244"/>
      <c r="CK42" s="244"/>
      <c r="CL42" s="244"/>
      <c r="CM42" s="244"/>
      <c r="CN42" s="244"/>
      <c r="CO42" s="244"/>
      <c r="CP42" s="244"/>
      <c r="CQ42" s="244"/>
      <c r="CR42" s="244"/>
      <c r="CS42" s="244"/>
      <c r="CT42" s="244"/>
      <c r="CU42" s="244"/>
      <c r="CV42" s="244"/>
      <c r="CW42" s="244"/>
      <c r="CX42" s="244"/>
      <c r="CY42" s="244"/>
      <c r="CZ42" s="244"/>
      <c r="DA42" s="244"/>
      <c r="DB42" s="244"/>
      <c r="DC42" s="244"/>
      <c r="DD42" s="244"/>
      <c r="DE42" s="244"/>
      <c r="DF42" s="244"/>
      <c r="DG42" s="244"/>
      <c r="DH42" s="244"/>
      <c r="DI42" s="244"/>
      <c r="DJ42" s="244"/>
      <c r="DK42" s="244"/>
      <c r="DL42" s="244"/>
      <c r="DM42" s="244"/>
      <c r="DN42" s="244"/>
      <c r="DO42" s="244"/>
      <c r="DP42" s="244"/>
      <c r="DQ42" s="244"/>
      <c r="DR42" s="244"/>
      <c r="DS42" s="244"/>
      <c r="DT42" s="244"/>
      <c r="DU42" s="244"/>
      <c r="DV42" s="244"/>
      <c r="DW42" s="244"/>
      <c r="DX42" s="244"/>
      <c r="DY42" s="244"/>
      <c r="DZ42" s="244"/>
      <c r="EA42" s="244"/>
      <c r="EB42" s="244"/>
      <c r="EC42" s="244"/>
      <c r="ED42" s="244"/>
      <c r="EE42" s="244"/>
      <c r="EF42" s="244"/>
      <c r="EG42" s="244"/>
      <c r="EH42" s="244"/>
      <c r="EI42" s="244"/>
      <c r="EJ42" s="244"/>
      <c r="EK42" s="244"/>
      <c r="EL42" s="244"/>
      <c r="EM42" s="244"/>
      <c r="EN42" s="244"/>
      <c r="EO42" s="244"/>
      <c r="EP42" s="244"/>
      <c r="EQ42" s="244"/>
      <c r="ER42" s="244"/>
      <c r="ES42" s="244"/>
      <c r="ET42" s="244"/>
      <c r="EU42" s="244"/>
      <c r="EV42" s="244"/>
      <c r="EW42" s="244"/>
      <c r="EX42" s="244"/>
      <c r="EY42" s="244"/>
      <c r="EZ42" s="244"/>
      <c r="FA42" s="244"/>
      <c r="FB42" s="244"/>
      <c r="FC42" s="244"/>
      <c r="FD42" s="244"/>
      <c r="FE42" s="244"/>
      <c r="FF42" s="244"/>
      <c r="FG42" s="244"/>
      <c r="FH42" s="244"/>
      <c r="FI42" s="244"/>
      <c r="FJ42" s="244"/>
      <c r="FK42" s="244"/>
      <c r="FL42" s="244"/>
      <c r="FM42" s="244"/>
      <c r="FN42" s="244"/>
      <c r="FO42" s="244"/>
      <c r="FP42" s="244"/>
      <c r="FQ42" s="244"/>
      <c r="FR42" s="244"/>
      <c r="FS42" s="244"/>
      <c r="FT42" s="244"/>
      <c r="FU42" s="244"/>
      <c r="FV42" s="244"/>
      <c r="FW42" s="244"/>
      <c r="FX42" s="244"/>
      <c r="FY42" s="244"/>
      <c r="FZ42" s="244"/>
      <c r="GA42" s="244"/>
      <c r="GB42" s="244"/>
      <c r="GC42" s="244"/>
      <c r="GD42" s="244"/>
      <c r="GE42" s="244"/>
      <c r="GF42" s="244"/>
      <c r="GG42" s="244"/>
      <c r="GH42" s="244"/>
      <c r="GI42" s="244"/>
      <c r="GJ42" s="244"/>
      <c r="GK42" s="244"/>
      <c r="GL42" s="244"/>
      <c r="GM42" s="244"/>
      <c r="GN42" s="244"/>
      <c r="GO42" s="244"/>
      <c r="GP42" s="244"/>
      <c r="GQ42" s="244"/>
      <c r="GR42" s="244"/>
      <c r="GS42" s="244"/>
      <c r="GT42" s="244"/>
      <c r="GU42" s="244"/>
      <c r="GV42" s="244"/>
      <c r="GW42" s="244"/>
      <c r="GX42" s="244"/>
      <c r="GY42" s="244"/>
      <c r="GZ42" s="244"/>
      <c r="HA42" s="244"/>
      <c r="HB42" s="244"/>
      <c r="HC42" s="244"/>
      <c r="HD42" s="244"/>
      <c r="HE42" s="244"/>
      <c r="HF42" s="244"/>
      <c r="HG42" s="244"/>
      <c r="HH42" s="244"/>
      <c r="HI42" s="244"/>
      <c r="HJ42" s="244"/>
      <c r="HK42" s="244"/>
      <c r="HL42" s="244"/>
      <c r="HM42" s="244"/>
      <c r="HN42" s="244"/>
      <c r="HO42" s="244"/>
      <c r="HP42" s="244"/>
      <c r="HQ42" s="244"/>
      <c r="HR42" s="244"/>
      <c r="HS42" s="244"/>
      <c r="HT42" s="244"/>
      <c r="HU42" s="244"/>
      <c r="HV42" s="244"/>
      <c r="HW42" s="244"/>
      <c r="HX42" s="244"/>
      <c r="HY42" s="244"/>
      <c r="HZ42" s="244"/>
      <c r="IA42" s="244"/>
      <c r="IB42" s="244"/>
      <c r="IC42" s="244"/>
      <c r="ID42" s="244"/>
      <c r="IE42" s="244"/>
      <c r="IF42" s="244"/>
      <c r="IG42" s="244"/>
      <c r="IH42" s="244"/>
      <c r="II42" s="244"/>
      <c r="IJ42" s="244"/>
      <c r="IK42" s="244"/>
      <c r="IL42" s="244"/>
      <c r="IM42" s="244"/>
      <c r="IN42" s="244"/>
      <c r="IO42" s="244"/>
      <c r="IP42" s="244"/>
    </row>
    <row r="43" spans="1:250" s="6" customFormat="1" ht="13.5" thickTop="1">
      <c r="A43" s="257"/>
      <c r="B43" s="295"/>
      <c r="C43" s="242"/>
      <c r="D43" s="243"/>
      <c r="E43" s="391"/>
      <c r="F43" s="391"/>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4"/>
      <c r="BR43" s="244"/>
      <c r="BS43" s="244"/>
      <c r="BT43" s="244"/>
      <c r="BU43" s="244"/>
      <c r="BV43" s="244"/>
      <c r="BW43" s="244"/>
      <c r="BX43" s="244"/>
      <c r="BY43" s="244"/>
      <c r="BZ43" s="244"/>
      <c r="CA43" s="244"/>
      <c r="CB43" s="244"/>
      <c r="CC43" s="244"/>
      <c r="CD43" s="244"/>
      <c r="CE43" s="244"/>
      <c r="CF43" s="244"/>
      <c r="CG43" s="244"/>
      <c r="CH43" s="244"/>
      <c r="CI43" s="244"/>
      <c r="CJ43" s="244"/>
      <c r="CK43" s="244"/>
      <c r="CL43" s="244"/>
      <c r="CM43" s="244"/>
      <c r="CN43" s="244"/>
      <c r="CO43" s="244"/>
      <c r="CP43" s="244"/>
      <c r="CQ43" s="244"/>
      <c r="CR43" s="244"/>
      <c r="CS43" s="244"/>
      <c r="CT43" s="244"/>
      <c r="CU43" s="244"/>
      <c r="CV43" s="244"/>
      <c r="CW43" s="244"/>
      <c r="CX43" s="244"/>
      <c r="CY43" s="244"/>
      <c r="CZ43" s="244"/>
      <c r="DA43" s="244"/>
      <c r="DB43" s="244"/>
      <c r="DC43" s="244"/>
      <c r="DD43" s="244"/>
      <c r="DE43" s="244"/>
      <c r="DF43" s="244"/>
      <c r="DG43" s="244"/>
      <c r="DH43" s="244"/>
      <c r="DI43" s="244"/>
      <c r="DJ43" s="244"/>
      <c r="DK43" s="244"/>
      <c r="DL43" s="244"/>
      <c r="DM43" s="244"/>
      <c r="DN43" s="244"/>
      <c r="DO43" s="244"/>
      <c r="DP43" s="244"/>
      <c r="DQ43" s="244"/>
      <c r="DR43" s="244"/>
      <c r="DS43" s="244"/>
      <c r="DT43" s="244"/>
      <c r="DU43" s="244"/>
      <c r="DV43" s="244"/>
      <c r="DW43" s="244"/>
      <c r="DX43" s="244"/>
      <c r="DY43" s="244"/>
      <c r="DZ43" s="244"/>
      <c r="EA43" s="244"/>
      <c r="EB43" s="244"/>
      <c r="EC43" s="244"/>
      <c r="ED43" s="244"/>
      <c r="EE43" s="244"/>
      <c r="EF43" s="244"/>
      <c r="EG43" s="244"/>
      <c r="EH43" s="244"/>
      <c r="EI43" s="244"/>
      <c r="EJ43" s="244"/>
      <c r="EK43" s="244"/>
      <c r="EL43" s="244"/>
      <c r="EM43" s="244"/>
      <c r="EN43" s="244"/>
      <c r="EO43" s="244"/>
      <c r="EP43" s="244"/>
      <c r="EQ43" s="244"/>
      <c r="ER43" s="244"/>
      <c r="ES43" s="244"/>
      <c r="ET43" s="244"/>
      <c r="EU43" s="244"/>
      <c r="EV43" s="244"/>
      <c r="EW43" s="244"/>
      <c r="EX43" s="244"/>
      <c r="EY43" s="244"/>
      <c r="EZ43" s="244"/>
      <c r="FA43" s="244"/>
      <c r="FB43" s="244"/>
      <c r="FC43" s="244"/>
      <c r="FD43" s="244"/>
      <c r="FE43" s="244"/>
      <c r="FF43" s="244"/>
      <c r="FG43" s="244"/>
      <c r="FH43" s="244"/>
      <c r="FI43" s="244"/>
      <c r="FJ43" s="244"/>
      <c r="FK43" s="244"/>
      <c r="FL43" s="244"/>
      <c r="FM43" s="244"/>
      <c r="FN43" s="244"/>
      <c r="FO43" s="244"/>
      <c r="FP43" s="244"/>
      <c r="FQ43" s="244"/>
      <c r="FR43" s="244"/>
      <c r="FS43" s="244"/>
      <c r="FT43" s="244"/>
      <c r="FU43" s="244"/>
      <c r="FV43" s="244"/>
      <c r="FW43" s="244"/>
      <c r="FX43" s="244"/>
      <c r="FY43" s="244"/>
      <c r="FZ43" s="244"/>
      <c r="GA43" s="244"/>
      <c r="GB43" s="244"/>
      <c r="GC43" s="244"/>
      <c r="GD43" s="244"/>
      <c r="GE43" s="244"/>
      <c r="GF43" s="244"/>
      <c r="GG43" s="244"/>
      <c r="GH43" s="244"/>
      <c r="GI43" s="244"/>
      <c r="GJ43" s="244"/>
      <c r="GK43" s="244"/>
      <c r="GL43" s="244"/>
      <c r="GM43" s="244"/>
      <c r="GN43" s="244"/>
      <c r="GO43" s="244"/>
      <c r="GP43" s="244"/>
      <c r="GQ43" s="244"/>
      <c r="GR43" s="244"/>
      <c r="GS43" s="244"/>
      <c r="GT43" s="244"/>
      <c r="GU43" s="244"/>
      <c r="GV43" s="244"/>
      <c r="GW43" s="244"/>
      <c r="GX43" s="244"/>
      <c r="GY43" s="244"/>
      <c r="GZ43" s="244"/>
      <c r="HA43" s="244"/>
      <c r="HB43" s="244"/>
      <c r="HC43" s="244"/>
      <c r="HD43" s="244"/>
      <c r="HE43" s="244"/>
      <c r="HF43" s="244"/>
      <c r="HG43" s="244"/>
      <c r="HH43" s="244"/>
      <c r="HI43" s="244"/>
      <c r="HJ43" s="244"/>
      <c r="HK43" s="244"/>
      <c r="HL43" s="244"/>
      <c r="HM43" s="244"/>
      <c r="HN43" s="244"/>
      <c r="HO43" s="244"/>
      <c r="HP43" s="244"/>
      <c r="HQ43" s="244"/>
      <c r="HR43" s="244"/>
      <c r="HS43" s="244"/>
      <c r="HT43" s="244"/>
      <c r="HU43" s="244"/>
      <c r="HV43" s="244"/>
      <c r="HW43" s="244"/>
      <c r="HX43" s="244"/>
      <c r="HY43" s="244"/>
      <c r="HZ43" s="244"/>
      <c r="IA43" s="244"/>
      <c r="IB43" s="244"/>
      <c r="IC43" s="244"/>
      <c r="ID43" s="244"/>
      <c r="IE43" s="244"/>
      <c r="IF43" s="244"/>
      <c r="IG43" s="244"/>
      <c r="IH43" s="244"/>
      <c r="II43" s="244"/>
      <c r="IJ43" s="244"/>
      <c r="IK43" s="244"/>
      <c r="IL43" s="244"/>
      <c r="IM43" s="244"/>
      <c r="IN43" s="244"/>
      <c r="IO43" s="244"/>
      <c r="IP43" s="244"/>
    </row>
    <row r="44" spans="1:250" s="6" customFormat="1">
      <c r="A44" s="257"/>
      <c r="B44" s="295"/>
      <c r="C44" s="242"/>
      <c r="D44" s="248"/>
      <c r="E44" s="391"/>
      <c r="F44" s="391"/>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4"/>
      <c r="BR44" s="244"/>
      <c r="BS44" s="244"/>
      <c r="BT44" s="244"/>
      <c r="BU44" s="244"/>
      <c r="BV44" s="244"/>
      <c r="BW44" s="244"/>
      <c r="BX44" s="244"/>
      <c r="BY44" s="244"/>
      <c r="BZ44" s="244"/>
      <c r="CA44" s="244"/>
      <c r="CB44" s="244"/>
      <c r="CC44" s="244"/>
      <c r="CD44" s="244"/>
      <c r="CE44" s="244"/>
      <c r="CF44" s="244"/>
      <c r="CG44" s="244"/>
      <c r="CH44" s="244"/>
      <c r="CI44" s="244"/>
      <c r="CJ44" s="244"/>
      <c r="CK44" s="244"/>
      <c r="CL44" s="244"/>
      <c r="CM44" s="244"/>
      <c r="CN44" s="244"/>
      <c r="CO44" s="244"/>
      <c r="CP44" s="244"/>
      <c r="CQ44" s="244"/>
      <c r="CR44" s="244"/>
      <c r="CS44" s="244"/>
      <c r="CT44" s="244"/>
      <c r="CU44" s="244"/>
      <c r="CV44" s="244"/>
      <c r="CW44" s="244"/>
      <c r="CX44" s="244"/>
      <c r="CY44" s="244"/>
      <c r="CZ44" s="244"/>
      <c r="DA44" s="244"/>
      <c r="DB44" s="244"/>
      <c r="DC44" s="244"/>
      <c r="DD44" s="244"/>
      <c r="DE44" s="244"/>
      <c r="DF44" s="244"/>
      <c r="DG44" s="244"/>
      <c r="DH44" s="244"/>
      <c r="DI44" s="244"/>
      <c r="DJ44" s="244"/>
      <c r="DK44" s="244"/>
      <c r="DL44" s="244"/>
      <c r="DM44" s="244"/>
      <c r="DN44" s="244"/>
      <c r="DO44" s="244"/>
      <c r="DP44" s="244"/>
      <c r="DQ44" s="244"/>
      <c r="DR44" s="244"/>
      <c r="DS44" s="244"/>
      <c r="DT44" s="244"/>
      <c r="DU44" s="244"/>
      <c r="DV44" s="244"/>
      <c r="DW44" s="244"/>
      <c r="DX44" s="244"/>
      <c r="DY44" s="244"/>
      <c r="DZ44" s="244"/>
      <c r="EA44" s="244"/>
      <c r="EB44" s="244"/>
      <c r="EC44" s="244"/>
      <c r="ED44" s="244"/>
      <c r="EE44" s="244"/>
      <c r="EF44" s="244"/>
      <c r="EG44" s="244"/>
      <c r="EH44" s="244"/>
      <c r="EI44" s="244"/>
      <c r="EJ44" s="244"/>
      <c r="EK44" s="244"/>
      <c r="EL44" s="244"/>
      <c r="EM44" s="244"/>
      <c r="EN44" s="244"/>
      <c r="EO44" s="244"/>
      <c r="EP44" s="244"/>
      <c r="EQ44" s="244"/>
      <c r="ER44" s="244"/>
      <c r="ES44" s="244"/>
      <c r="ET44" s="244"/>
      <c r="EU44" s="244"/>
      <c r="EV44" s="244"/>
      <c r="EW44" s="244"/>
      <c r="EX44" s="244"/>
      <c r="EY44" s="244"/>
      <c r="EZ44" s="244"/>
      <c r="FA44" s="244"/>
      <c r="FB44" s="244"/>
      <c r="FC44" s="244"/>
      <c r="FD44" s="244"/>
      <c r="FE44" s="244"/>
      <c r="FF44" s="244"/>
      <c r="FG44" s="244"/>
      <c r="FH44" s="244"/>
      <c r="FI44" s="244"/>
      <c r="FJ44" s="244"/>
      <c r="FK44" s="244"/>
      <c r="FL44" s="244"/>
      <c r="FM44" s="244"/>
      <c r="FN44" s="244"/>
      <c r="FO44" s="244"/>
      <c r="FP44" s="244"/>
      <c r="FQ44" s="244"/>
      <c r="FR44" s="244"/>
      <c r="FS44" s="244"/>
      <c r="FT44" s="244"/>
      <c r="FU44" s="244"/>
      <c r="FV44" s="244"/>
      <c r="FW44" s="244"/>
      <c r="FX44" s="244"/>
      <c r="FY44" s="244"/>
      <c r="FZ44" s="244"/>
      <c r="GA44" s="244"/>
      <c r="GB44" s="244"/>
      <c r="GC44" s="244"/>
      <c r="GD44" s="244"/>
      <c r="GE44" s="244"/>
      <c r="GF44" s="244"/>
      <c r="GG44" s="244"/>
      <c r="GH44" s="244"/>
      <c r="GI44" s="244"/>
      <c r="GJ44" s="244"/>
      <c r="GK44" s="244"/>
      <c r="GL44" s="244"/>
      <c r="GM44" s="244"/>
      <c r="GN44" s="244"/>
      <c r="GO44" s="244"/>
      <c r="GP44" s="244"/>
      <c r="GQ44" s="244"/>
      <c r="GR44" s="244"/>
      <c r="GS44" s="244"/>
      <c r="GT44" s="244"/>
      <c r="GU44" s="244"/>
      <c r="GV44" s="244"/>
      <c r="GW44" s="244"/>
      <c r="GX44" s="244"/>
      <c r="GY44" s="244"/>
      <c r="GZ44" s="244"/>
      <c r="HA44" s="244"/>
      <c r="HB44" s="244"/>
      <c r="HC44" s="244"/>
      <c r="HD44" s="244"/>
      <c r="HE44" s="244"/>
      <c r="HF44" s="244"/>
      <c r="HG44" s="244"/>
      <c r="HH44" s="244"/>
      <c r="HI44" s="244"/>
      <c r="HJ44" s="244"/>
      <c r="HK44" s="244"/>
      <c r="HL44" s="244"/>
      <c r="HM44" s="244"/>
      <c r="HN44" s="244"/>
      <c r="HO44" s="244"/>
      <c r="HP44" s="244"/>
      <c r="HQ44" s="244"/>
      <c r="HR44" s="244"/>
      <c r="HS44" s="244"/>
      <c r="HT44" s="244"/>
      <c r="HU44" s="244"/>
      <c r="HV44" s="244"/>
      <c r="HW44" s="244"/>
      <c r="HX44" s="244"/>
      <c r="HY44" s="244"/>
      <c r="HZ44" s="244"/>
      <c r="IA44" s="244"/>
      <c r="IB44" s="244"/>
      <c r="IC44" s="244"/>
      <c r="ID44" s="244"/>
      <c r="IE44" s="244"/>
      <c r="IF44" s="244"/>
      <c r="IG44" s="244"/>
      <c r="IH44" s="244"/>
      <c r="II44" s="244"/>
      <c r="IJ44" s="244"/>
      <c r="IK44" s="244"/>
      <c r="IL44" s="244"/>
      <c r="IM44" s="244"/>
      <c r="IN44" s="244"/>
      <c r="IO44" s="244"/>
      <c r="IP44" s="244"/>
    </row>
    <row r="45" spans="1:250" s="6" customFormat="1">
      <c r="A45" s="257"/>
      <c r="B45" s="296"/>
      <c r="C45" s="242"/>
      <c r="D45" s="243"/>
      <c r="E45" s="391"/>
      <c r="F45" s="391"/>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4"/>
      <c r="BR45" s="244"/>
      <c r="BS45" s="244"/>
      <c r="BT45" s="244"/>
      <c r="BU45" s="244"/>
      <c r="BV45" s="244"/>
      <c r="BW45" s="244"/>
      <c r="BX45" s="244"/>
      <c r="BY45" s="244"/>
      <c r="BZ45" s="244"/>
      <c r="CA45" s="244"/>
      <c r="CB45" s="244"/>
      <c r="CC45" s="244"/>
      <c r="CD45" s="244"/>
      <c r="CE45" s="244"/>
      <c r="CF45" s="244"/>
      <c r="CG45" s="244"/>
      <c r="CH45" s="244"/>
      <c r="CI45" s="244"/>
      <c r="CJ45" s="244"/>
      <c r="CK45" s="244"/>
      <c r="CL45" s="244"/>
      <c r="CM45" s="244"/>
      <c r="CN45" s="244"/>
      <c r="CO45" s="244"/>
      <c r="CP45" s="244"/>
      <c r="CQ45" s="244"/>
      <c r="CR45" s="244"/>
      <c r="CS45" s="244"/>
      <c r="CT45" s="244"/>
      <c r="CU45" s="244"/>
      <c r="CV45" s="244"/>
      <c r="CW45" s="244"/>
      <c r="CX45" s="244"/>
      <c r="CY45" s="244"/>
      <c r="CZ45" s="244"/>
      <c r="DA45" s="244"/>
      <c r="DB45" s="244"/>
      <c r="DC45" s="244"/>
      <c r="DD45" s="244"/>
      <c r="DE45" s="244"/>
      <c r="DF45" s="244"/>
      <c r="DG45" s="244"/>
      <c r="DH45" s="244"/>
      <c r="DI45" s="244"/>
      <c r="DJ45" s="244"/>
      <c r="DK45" s="244"/>
      <c r="DL45" s="244"/>
      <c r="DM45" s="244"/>
      <c r="DN45" s="244"/>
      <c r="DO45" s="244"/>
      <c r="DP45" s="244"/>
      <c r="DQ45" s="244"/>
      <c r="DR45" s="244"/>
      <c r="DS45" s="244"/>
      <c r="DT45" s="244"/>
      <c r="DU45" s="244"/>
      <c r="DV45" s="244"/>
      <c r="DW45" s="244"/>
      <c r="DX45" s="244"/>
      <c r="DY45" s="244"/>
      <c r="DZ45" s="244"/>
      <c r="EA45" s="244"/>
      <c r="EB45" s="244"/>
      <c r="EC45" s="244"/>
      <c r="ED45" s="244"/>
      <c r="EE45" s="244"/>
      <c r="EF45" s="244"/>
      <c r="EG45" s="244"/>
      <c r="EH45" s="244"/>
      <c r="EI45" s="244"/>
      <c r="EJ45" s="244"/>
      <c r="EK45" s="244"/>
      <c r="EL45" s="244"/>
      <c r="EM45" s="244"/>
      <c r="EN45" s="244"/>
      <c r="EO45" s="244"/>
      <c r="EP45" s="244"/>
      <c r="EQ45" s="244"/>
      <c r="ER45" s="244"/>
      <c r="ES45" s="244"/>
      <c r="ET45" s="244"/>
      <c r="EU45" s="244"/>
      <c r="EV45" s="244"/>
      <c r="EW45" s="244"/>
      <c r="EX45" s="244"/>
      <c r="EY45" s="244"/>
      <c r="EZ45" s="244"/>
      <c r="FA45" s="244"/>
      <c r="FB45" s="244"/>
      <c r="FC45" s="244"/>
      <c r="FD45" s="244"/>
      <c r="FE45" s="244"/>
      <c r="FF45" s="244"/>
      <c r="FG45" s="244"/>
      <c r="FH45" s="244"/>
      <c r="FI45" s="244"/>
      <c r="FJ45" s="244"/>
      <c r="FK45" s="244"/>
      <c r="FL45" s="244"/>
      <c r="FM45" s="244"/>
      <c r="FN45" s="244"/>
      <c r="FO45" s="244"/>
      <c r="FP45" s="244"/>
      <c r="FQ45" s="244"/>
      <c r="FR45" s="244"/>
      <c r="FS45" s="244"/>
      <c r="FT45" s="244"/>
      <c r="FU45" s="244"/>
      <c r="FV45" s="244"/>
      <c r="FW45" s="244"/>
      <c r="FX45" s="244"/>
      <c r="FY45" s="244"/>
      <c r="FZ45" s="244"/>
      <c r="GA45" s="244"/>
      <c r="GB45" s="244"/>
      <c r="GC45" s="244"/>
      <c r="GD45" s="244"/>
      <c r="GE45" s="244"/>
      <c r="GF45" s="244"/>
      <c r="GG45" s="244"/>
      <c r="GH45" s="244"/>
      <c r="GI45" s="244"/>
      <c r="GJ45" s="244"/>
      <c r="GK45" s="244"/>
      <c r="GL45" s="244"/>
      <c r="GM45" s="244"/>
      <c r="GN45" s="244"/>
      <c r="GO45" s="244"/>
      <c r="GP45" s="244"/>
      <c r="GQ45" s="244"/>
      <c r="GR45" s="244"/>
      <c r="GS45" s="244"/>
      <c r="GT45" s="244"/>
      <c r="GU45" s="244"/>
      <c r="GV45" s="244"/>
      <c r="GW45" s="244"/>
      <c r="GX45" s="244"/>
      <c r="GY45" s="244"/>
      <c r="GZ45" s="244"/>
      <c r="HA45" s="244"/>
      <c r="HB45" s="244"/>
      <c r="HC45" s="244"/>
      <c r="HD45" s="244"/>
      <c r="HE45" s="244"/>
      <c r="HF45" s="244"/>
      <c r="HG45" s="244"/>
      <c r="HH45" s="244"/>
      <c r="HI45" s="244"/>
      <c r="HJ45" s="244"/>
      <c r="HK45" s="244"/>
      <c r="HL45" s="244"/>
      <c r="HM45" s="244"/>
      <c r="HN45" s="244"/>
      <c r="HO45" s="244"/>
      <c r="HP45" s="244"/>
      <c r="HQ45" s="244"/>
      <c r="HR45" s="244"/>
      <c r="HS45" s="244"/>
      <c r="HT45" s="244"/>
      <c r="HU45" s="244"/>
      <c r="HV45" s="244"/>
      <c r="HW45" s="244"/>
      <c r="HX45" s="244"/>
      <c r="HY45" s="244"/>
      <c r="HZ45" s="244"/>
      <c r="IA45" s="244"/>
      <c r="IB45" s="244"/>
      <c r="IC45" s="244"/>
      <c r="ID45" s="244"/>
      <c r="IE45" s="244"/>
      <c r="IF45" s="244"/>
      <c r="IG45" s="244"/>
      <c r="IH45" s="244"/>
      <c r="II45" s="244"/>
      <c r="IJ45" s="244"/>
      <c r="IK45" s="244"/>
      <c r="IL45" s="244"/>
      <c r="IM45" s="244"/>
      <c r="IN45" s="244"/>
      <c r="IO45" s="244"/>
      <c r="IP45" s="244"/>
    </row>
    <row r="53" spans="1:250">
      <c r="A53" s="244"/>
      <c r="B53" s="244"/>
      <c r="C53" s="258"/>
      <c r="D53" s="258"/>
      <c r="G53" s="264"/>
      <c r="H53" s="264"/>
      <c r="I53" s="264"/>
      <c r="J53" s="264"/>
      <c r="K53" s="264"/>
      <c r="L53" s="264"/>
      <c r="M53" s="264"/>
      <c r="N53" s="264"/>
      <c r="O53" s="264"/>
      <c r="P53" s="264"/>
      <c r="Q53" s="264"/>
      <c r="R53" s="264"/>
      <c r="S53" s="264"/>
      <c r="T53" s="264"/>
      <c r="U53" s="264"/>
      <c r="V53" s="264"/>
      <c r="W53" s="264"/>
      <c r="X53" s="264"/>
      <c r="Y53" s="264"/>
      <c r="Z53" s="264"/>
      <c r="AA53" s="264"/>
      <c r="AB53" s="264"/>
      <c r="AC53" s="264"/>
      <c r="AD53" s="264"/>
      <c r="AE53" s="264"/>
      <c r="AF53" s="264"/>
      <c r="AG53" s="264"/>
      <c r="AH53" s="264"/>
      <c r="AI53" s="264"/>
      <c r="AJ53" s="264"/>
      <c r="AK53" s="264"/>
      <c r="AL53" s="264"/>
      <c r="AM53" s="264"/>
      <c r="AN53" s="264"/>
      <c r="AO53" s="264"/>
      <c r="AP53" s="264"/>
      <c r="AQ53" s="264"/>
      <c r="AR53" s="264"/>
      <c r="AS53" s="264"/>
      <c r="AT53" s="264"/>
      <c r="AU53" s="264"/>
      <c r="AV53" s="264"/>
      <c r="AW53" s="264"/>
      <c r="AX53" s="264"/>
      <c r="AY53" s="264"/>
      <c r="AZ53" s="264"/>
      <c r="BA53" s="264"/>
      <c r="BB53" s="264"/>
      <c r="BC53" s="264"/>
      <c r="BD53" s="264"/>
      <c r="BE53" s="264"/>
      <c r="BF53" s="264"/>
      <c r="BG53" s="264"/>
      <c r="BH53" s="264"/>
      <c r="BI53" s="264"/>
      <c r="BJ53" s="264"/>
      <c r="BK53" s="264"/>
      <c r="BL53" s="264"/>
      <c r="BM53" s="264"/>
      <c r="BN53" s="264"/>
      <c r="BO53" s="264"/>
      <c r="BP53" s="264"/>
      <c r="BQ53" s="264"/>
      <c r="BR53" s="264"/>
      <c r="BS53" s="264"/>
      <c r="BT53" s="264"/>
      <c r="BU53" s="264"/>
      <c r="BV53" s="264"/>
      <c r="BW53" s="264"/>
      <c r="BX53" s="264"/>
      <c r="BY53" s="264"/>
      <c r="BZ53" s="264"/>
      <c r="CA53" s="264"/>
      <c r="CB53" s="264"/>
      <c r="CC53" s="264"/>
      <c r="CD53" s="264"/>
      <c r="CE53" s="264"/>
      <c r="CF53" s="264"/>
      <c r="CG53" s="264"/>
      <c r="CH53" s="264"/>
      <c r="CI53" s="264"/>
      <c r="CJ53" s="264"/>
      <c r="CK53" s="264"/>
      <c r="CL53" s="264"/>
      <c r="CM53" s="264"/>
      <c r="CN53" s="264"/>
      <c r="CO53" s="264"/>
      <c r="CP53" s="264"/>
      <c r="CQ53" s="264"/>
      <c r="CR53" s="264"/>
      <c r="CS53" s="264"/>
      <c r="CT53" s="264"/>
      <c r="CU53" s="264"/>
      <c r="CV53" s="264"/>
      <c r="CW53" s="264"/>
      <c r="CX53" s="264"/>
      <c r="CY53" s="264"/>
      <c r="CZ53" s="264"/>
      <c r="DA53" s="264"/>
      <c r="DB53" s="264"/>
      <c r="DC53" s="264"/>
      <c r="DD53" s="264"/>
      <c r="DE53" s="264"/>
      <c r="DF53" s="264"/>
      <c r="DG53" s="264"/>
      <c r="DH53" s="264"/>
      <c r="DI53" s="264"/>
      <c r="DJ53" s="264"/>
      <c r="DK53" s="264"/>
      <c r="DL53" s="264"/>
      <c r="DM53" s="264"/>
      <c r="DN53" s="264"/>
      <c r="DO53" s="264"/>
      <c r="DP53" s="264"/>
      <c r="DQ53" s="264"/>
      <c r="DR53" s="264"/>
      <c r="DS53" s="264"/>
      <c r="DT53" s="264"/>
      <c r="DU53" s="264"/>
      <c r="DV53" s="264"/>
      <c r="DW53" s="264"/>
      <c r="DX53" s="264"/>
      <c r="DY53" s="264"/>
      <c r="DZ53" s="264"/>
      <c r="EA53" s="264"/>
      <c r="EB53" s="264"/>
      <c r="EC53" s="264"/>
      <c r="ED53" s="264"/>
      <c r="EE53" s="264"/>
      <c r="EF53" s="264"/>
      <c r="EG53" s="264"/>
      <c r="EH53" s="264"/>
      <c r="EI53" s="264"/>
      <c r="EJ53" s="264"/>
      <c r="EK53" s="264"/>
      <c r="EL53" s="264"/>
      <c r="EM53" s="264"/>
      <c r="EN53" s="264"/>
      <c r="EO53" s="264"/>
      <c r="EP53" s="264"/>
      <c r="EQ53" s="264"/>
      <c r="ER53" s="264"/>
      <c r="ES53" s="264"/>
      <c r="ET53" s="264"/>
      <c r="EU53" s="264"/>
      <c r="EV53" s="264"/>
      <c r="EW53" s="264"/>
      <c r="EX53" s="264"/>
      <c r="EY53" s="264"/>
      <c r="EZ53" s="264"/>
      <c r="FA53" s="264"/>
      <c r="FB53" s="264"/>
      <c r="FC53" s="264"/>
      <c r="FD53" s="264"/>
      <c r="FE53" s="264"/>
      <c r="FF53" s="264"/>
      <c r="FG53" s="264"/>
      <c r="FH53" s="264"/>
      <c r="FI53" s="264"/>
      <c r="FJ53" s="264"/>
      <c r="FK53" s="264"/>
      <c r="FL53" s="264"/>
      <c r="FM53" s="264"/>
      <c r="FN53" s="264"/>
      <c r="FO53" s="264"/>
      <c r="FP53" s="264"/>
      <c r="FQ53" s="264"/>
      <c r="FR53" s="264"/>
      <c r="FS53" s="264"/>
      <c r="FT53" s="264"/>
      <c r="FU53" s="264"/>
      <c r="FV53" s="264"/>
      <c r="FW53" s="264"/>
      <c r="FX53" s="264"/>
      <c r="FY53" s="264"/>
      <c r="FZ53" s="264"/>
      <c r="GA53" s="264"/>
      <c r="GB53" s="264"/>
      <c r="GC53" s="264"/>
      <c r="GD53" s="264"/>
      <c r="GE53" s="264"/>
      <c r="GF53" s="264"/>
      <c r="GG53" s="264"/>
      <c r="GH53" s="264"/>
      <c r="GI53" s="264"/>
      <c r="GJ53" s="264"/>
      <c r="GK53" s="264"/>
      <c r="GL53" s="264"/>
      <c r="GM53" s="264"/>
      <c r="GN53" s="264"/>
      <c r="GO53" s="264"/>
      <c r="GP53" s="264"/>
      <c r="GQ53" s="264"/>
      <c r="GR53" s="264"/>
      <c r="GS53" s="264"/>
      <c r="GT53" s="264"/>
      <c r="GU53" s="264"/>
      <c r="GV53" s="264"/>
      <c r="GW53" s="264"/>
      <c r="GX53" s="264"/>
      <c r="GY53" s="264"/>
      <c r="GZ53" s="264"/>
      <c r="HA53" s="264"/>
      <c r="HB53" s="264"/>
      <c r="HC53" s="264"/>
      <c r="HD53" s="264"/>
      <c r="HE53" s="264"/>
      <c r="HF53" s="264"/>
      <c r="HG53" s="264"/>
      <c r="HH53" s="264"/>
      <c r="HI53" s="264"/>
      <c r="HJ53" s="264"/>
      <c r="HK53" s="264"/>
      <c r="HL53" s="264"/>
      <c r="HM53" s="264"/>
      <c r="HN53" s="264"/>
      <c r="HO53" s="264"/>
      <c r="HP53" s="264"/>
      <c r="HQ53" s="264"/>
      <c r="HR53" s="264"/>
      <c r="HS53" s="264"/>
      <c r="HT53" s="264"/>
      <c r="HU53" s="264"/>
      <c r="HV53" s="264"/>
      <c r="HW53" s="264"/>
      <c r="HX53" s="264"/>
      <c r="HY53" s="264"/>
      <c r="HZ53" s="264"/>
      <c r="IA53" s="264"/>
      <c r="IB53" s="264"/>
      <c r="IC53" s="264"/>
      <c r="ID53" s="264"/>
      <c r="IE53" s="264"/>
      <c r="IF53" s="264"/>
      <c r="IG53" s="264"/>
      <c r="IH53" s="264"/>
      <c r="II53" s="264"/>
      <c r="IJ53" s="264"/>
      <c r="IK53" s="264"/>
      <c r="IL53" s="264"/>
      <c r="IM53" s="264"/>
      <c r="IN53" s="264"/>
      <c r="IO53" s="264"/>
      <c r="IP53" s="264"/>
    </row>
    <row r="94" spans="1:2">
      <c r="A94" s="523"/>
      <c r="B94" s="524"/>
    </row>
  </sheetData>
  <sheetProtection algorithmName="SHA-512" hashValue="0Bykfoq4LpS23pka9Hjm1uIEZjI6BswnMPiwCzn+aW7z7uyWbK896bCw5Bx9sZbTPCBfo0wzA/GHW3J3xrmIag==" saltValue="Luh412ZICmh6w4YFPveZvQ==" spinCount="100000" sheet="1" objects="1" scenarios="1" selectLockedCells="1"/>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P94"/>
  <sheetViews>
    <sheetView showZeros="0" view="pageBreakPreview" topLeftCell="A13" zoomScaleNormal="100" zoomScaleSheetLayoutView="100" workbookViewId="0">
      <selection activeCell="E22" sqref="E22"/>
    </sheetView>
  </sheetViews>
  <sheetFormatPr defaultRowHeight="12.75"/>
  <cols>
    <col min="1" max="1" width="6.140625" style="263" customWidth="1"/>
    <col min="2" max="2" width="43.85546875" style="250" customWidth="1"/>
    <col min="3" max="3" width="5.85546875" style="261" customWidth="1"/>
    <col min="4" max="4" width="9.5703125" style="262" customWidth="1"/>
    <col min="5" max="5" width="10.85546875" style="394" customWidth="1"/>
    <col min="6" max="6" width="12.85546875" style="394" customWidth="1"/>
    <col min="7" max="16384" width="9.140625" style="244"/>
  </cols>
  <sheetData>
    <row r="1" spans="1:250" s="285" customFormat="1" ht="13.5" customHeight="1">
      <c r="A1" s="277" t="s">
        <v>317</v>
      </c>
      <c r="B1" s="278" t="s">
        <v>318</v>
      </c>
      <c r="C1" s="280"/>
      <c r="D1" s="503"/>
      <c r="E1" s="397"/>
      <c r="F1" s="280"/>
      <c r="G1" s="281"/>
      <c r="H1" s="282"/>
      <c r="I1" s="283"/>
      <c r="J1" s="284"/>
      <c r="K1" s="284"/>
    </row>
    <row r="2" spans="1:250" s="285" customFormat="1" ht="15">
      <c r="A2" s="4"/>
      <c r="B2" s="286"/>
      <c r="C2" s="280"/>
      <c r="D2" s="503"/>
      <c r="E2" s="397"/>
      <c r="F2" s="280"/>
      <c r="G2" s="281"/>
      <c r="H2" s="282"/>
      <c r="I2" s="283"/>
      <c r="J2" s="284"/>
      <c r="K2" s="284"/>
    </row>
    <row r="3" spans="1:250" s="285" customFormat="1">
      <c r="A3" s="4"/>
      <c r="B3" s="899" t="s">
        <v>15</v>
      </c>
      <c r="C3" s="625"/>
      <c r="D3" s="508"/>
      <c r="E3" s="900"/>
      <c r="F3" s="900"/>
      <c r="G3" s="281"/>
      <c r="H3" s="282"/>
      <c r="I3" s="283"/>
      <c r="J3" s="284"/>
      <c r="K3" s="284"/>
    </row>
    <row r="4" spans="1:250" s="285" customFormat="1" ht="25.5">
      <c r="A4" s="4"/>
      <c r="B4" s="901" t="s">
        <v>601</v>
      </c>
      <c r="C4" s="902"/>
      <c r="D4" s="902"/>
      <c r="E4" s="903"/>
      <c r="F4" s="903"/>
      <c r="G4" s="281"/>
      <c r="H4" s="282"/>
      <c r="I4" s="283"/>
      <c r="J4" s="284"/>
      <c r="K4" s="284"/>
    </row>
    <row r="5" spans="1:250" s="285" customFormat="1" ht="25.5">
      <c r="A5" s="4"/>
      <c r="B5" s="901" t="s">
        <v>602</v>
      </c>
      <c r="C5" s="902"/>
      <c r="D5" s="902"/>
      <c r="E5" s="903"/>
      <c r="F5" s="903"/>
      <c r="G5" s="281"/>
      <c r="H5" s="282"/>
      <c r="I5" s="283"/>
      <c r="J5" s="284"/>
      <c r="K5" s="284"/>
    </row>
    <row r="6" spans="1:250" s="285" customFormat="1">
      <c r="A6" s="4"/>
      <c r="B6" s="901" t="s">
        <v>253</v>
      </c>
      <c r="C6" s="902"/>
      <c r="D6" s="902"/>
      <c r="E6" s="903"/>
      <c r="F6" s="903"/>
      <c r="G6" s="281"/>
      <c r="H6" s="282"/>
      <c r="I6" s="283"/>
      <c r="J6" s="284"/>
      <c r="K6" s="284"/>
    </row>
    <row r="7" spans="1:250" s="285" customFormat="1" ht="25.5">
      <c r="A7" s="4"/>
      <c r="B7" s="901" t="s">
        <v>603</v>
      </c>
      <c r="C7" s="902"/>
      <c r="D7" s="902"/>
      <c r="E7" s="903"/>
      <c r="F7" s="903"/>
      <c r="G7" s="281"/>
      <c r="H7" s="282"/>
      <c r="I7" s="283"/>
      <c r="J7" s="284"/>
      <c r="K7" s="284"/>
    </row>
    <row r="8" spans="1:250" s="285" customFormat="1" ht="26.25" customHeight="1">
      <c r="A8" s="4"/>
      <c r="B8" s="904" t="s">
        <v>605</v>
      </c>
      <c r="C8" s="905"/>
      <c r="D8" s="905"/>
      <c r="E8" s="906"/>
      <c r="F8" s="906"/>
      <c r="G8" s="281"/>
      <c r="H8" s="282"/>
      <c r="I8" s="283"/>
      <c r="J8" s="284"/>
      <c r="K8" s="284"/>
    </row>
    <row r="9" spans="1:250" s="285" customFormat="1" ht="25.5">
      <c r="A9" s="4"/>
      <c r="B9" s="904" t="s">
        <v>604</v>
      </c>
      <c r="C9" s="905"/>
      <c r="D9" s="905"/>
      <c r="E9" s="906"/>
      <c r="F9" s="906"/>
      <c r="G9" s="281"/>
      <c r="H9" s="282"/>
      <c r="I9" s="283"/>
      <c r="J9" s="284"/>
      <c r="K9" s="284"/>
    </row>
    <row r="10" spans="1:250" s="285" customFormat="1" ht="15">
      <c r="A10" s="4"/>
      <c r="B10" s="286"/>
      <c r="C10" s="280"/>
      <c r="D10" s="503"/>
      <c r="E10" s="397"/>
      <c r="F10" s="280"/>
      <c r="G10" s="281"/>
      <c r="H10" s="282"/>
      <c r="I10" s="283"/>
      <c r="J10" s="284"/>
      <c r="K10" s="284"/>
    </row>
    <row r="11" spans="1:250" s="189" customFormat="1">
      <c r="A11" s="418" t="s">
        <v>25</v>
      </c>
      <c r="B11" s="419" t="s">
        <v>26</v>
      </c>
      <c r="C11" s="506" t="s">
        <v>11</v>
      </c>
      <c r="D11" s="507" t="s">
        <v>27</v>
      </c>
      <c r="E11" s="420" t="s">
        <v>28</v>
      </c>
      <c r="F11" s="421" t="s">
        <v>29</v>
      </c>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5"/>
      <c r="AV11" s="245"/>
      <c r="AW11" s="245"/>
      <c r="AX11" s="245"/>
      <c r="AY11" s="245"/>
      <c r="AZ11" s="245"/>
      <c r="BA11" s="245"/>
      <c r="BB11" s="245"/>
      <c r="BC11" s="245"/>
      <c r="BD11" s="245"/>
      <c r="BE11" s="245"/>
      <c r="BF11" s="245"/>
      <c r="BG11" s="245"/>
      <c r="BH11" s="245"/>
      <c r="BI11" s="245"/>
      <c r="BJ11" s="245"/>
      <c r="BK11" s="245"/>
      <c r="BL11" s="245"/>
      <c r="BM11" s="245"/>
      <c r="BN11" s="245"/>
      <c r="BO11" s="245"/>
      <c r="BP11" s="245"/>
      <c r="BQ11" s="245"/>
      <c r="BR11" s="245"/>
      <c r="BS11" s="245"/>
      <c r="BT11" s="245"/>
      <c r="BU11" s="245"/>
      <c r="BV11" s="245"/>
      <c r="BW11" s="245"/>
      <c r="BX11" s="245"/>
      <c r="BY11" s="245"/>
      <c r="BZ11" s="245"/>
      <c r="CA11" s="245"/>
      <c r="CB11" s="245"/>
      <c r="CC11" s="245"/>
      <c r="CD11" s="245"/>
      <c r="CE11" s="245"/>
      <c r="CF11" s="245"/>
      <c r="CG11" s="245"/>
      <c r="CH11" s="245"/>
      <c r="CI11" s="245"/>
      <c r="CJ11" s="245"/>
      <c r="CK11" s="245"/>
      <c r="CL11" s="245"/>
      <c r="CM11" s="245"/>
      <c r="CN11" s="245"/>
      <c r="CO11" s="245"/>
      <c r="CP11" s="245"/>
      <c r="CQ11" s="245"/>
      <c r="CR11" s="245"/>
      <c r="CS11" s="245"/>
      <c r="CT11" s="245"/>
      <c r="CU11" s="245"/>
      <c r="CV11" s="245"/>
      <c r="CW11" s="245"/>
      <c r="CX11" s="245"/>
      <c r="CY11" s="245"/>
      <c r="CZ11" s="245"/>
      <c r="DA11" s="245"/>
      <c r="DB11" s="245"/>
      <c r="DC11" s="245"/>
      <c r="DD11" s="245"/>
      <c r="DE11" s="245"/>
      <c r="DF11" s="245"/>
      <c r="DG11" s="245"/>
      <c r="DH11" s="245"/>
      <c r="DI11" s="245"/>
      <c r="DJ11" s="245"/>
      <c r="DK11" s="245"/>
      <c r="DL11" s="245"/>
      <c r="DM11" s="245"/>
      <c r="DN11" s="245"/>
      <c r="DO11" s="245"/>
      <c r="DP11" s="245"/>
      <c r="DQ11" s="245"/>
      <c r="DR11" s="245"/>
      <c r="DS11" s="245"/>
      <c r="DT11" s="245"/>
      <c r="DU11" s="245"/>
      <c r="DV11" s="245"/>
      <c r="DW11" s="245"/>
      <c r="DX11" s="245"/>
      <c r="DY11" s="245"/>
      <c r="DZ11" s="245"/>
      <c r="EA11" s="245"/>
      <c r="EB11" s="245"/>
      <c r="EC11" s="245"/>
      <c r="ED11" s="245"/>
      <c r="EE11" s="245"/>
      <c r="EF11" s="245"/>
      <c r="EG11" s="245"/>
      <c r="EH11" s="245"/>
      <c r="EI11" s="245"/>
      <c r="EJ11" s="245"/>
      <c r="EK11" s="245"/>
      <c r="EL11" s="245"/>
      <c r="EM11" s="245"/>
      <c r="EN11" s="245"/>
      <c r="EO11" s="245"/>
      <c r="EP11" s="245"/>
      <c r="EQ11" s="245"/>
      <c r="ER11" s="245"/>
      <c r="ES11" s="245"/>
      <c r="ET11" s="245"/>
      <c r="EU11" s="245"/>
      <c r="EV11" s="245"/>
      <c r="EW11" s="245"/>
      <c r="EX11" s="245"/>
      <c r="EY11" s="245"/>
      <c r="EZ11" s="245"/>
      <c r="FA11" s="245"/>
      <c r="FB11" s="245"/>
      <c r="FC11" s="245"/>
      <c r="FD11" s="245"/>
      <c r="FE11" s="245"/>
      <c r="FF11" s="245"/>
      <c r="FG11" s="245"/>
      <c r="FH11" s="245"/>
      <c r="FI11" s="245"/>
      <c r="FJ11" s="245"/>
      <c r="FK11" s="245"/>
      <c r="FL11" s="245"/>
      <c r="FM11" s="245"/>
      <c r="FN11" s="245"/>
      <c r="FO11" s="245"/>
      <c r="FP11" s="245"/>
      <c r="FQ11" s="245"/>
      <c r="FR11" s="245"/>
      <c r="FS11" s="245"/>
      <c r="FT11" s="245"/>
      <c r="FU11" s="245"/>
      <c r="FV11" s="245"/>
      <c r="FW11" s="245"/>
      <c r="FX11" s="245"/>
      <c r="FY11" s="245"/>
      <c r="FZ11" s="245"/>
      <c r="GA11" s="245"/>
      <c r="GB11" s="245"/>
      <c r="GC11" s="245"/>
      <c r="GD11" s="245"/>
      <c r="GE11" s="245"/>
      <c r="GF11" s="245"/>
      <c r="GG11" s="245"/>
      <c r="GH11" s="245"/>
      <c r="GI11" s="245"/>
      <c r="GJ11" s="245"/>
      <c r="GK11" s="245"/>
      <c r="GL11" s="245"/>
      <c r="GM11" s="245"/>
      <c r="GN11" s="245"/>
      <c r="GO11" s="245"/>
      <c r="GP11" s="245"/>
      <c r="GQ11" s="245"/>
      <c r="GR11" s="245"/>
      <c r="GS11" s="245"/>
      <c r="GT11" s="245"/>
      <c r="GU11" s="245"/>
      <c r="GV11" s="245"/>
      <c r="GW11" s="245"/>
      <c r="GX11" s="245"/>
      <c r="GY11" s="245"/>
      <c r="GZ11" s="245"/>
      <c r="HA11" s="245"/>
      <c r="HB11" s="245"/>
      <c r="HC11" s="245"/>
      <c r="HD11" s="245"/>
      <c r="HE11" s="245"/>
      <c r="HF11" s="245"/>
      <c r="HG11" s="245"/>
      <c r="HH11" s="245"/>
      <c r="HI11" s="245"/>
      <c r="HJ11" s="245"/>
      <c r="HK11" s="245"/>
      <c r="HL11" s="245"/>
      <c r="HM11" s="245"/>
      <c r="HN11" s="245"/>
      <c r="HO11" s="245"/>
      <c r="HP11" s="245"/>
      <c r="HQ11" s="245"/>
      <c r="HR11" s="245"/>
      <c r="HS11" s="245"/>
      <c r="HT11" s="245"/>
      <c r="HU11" s="245"/>
      <c r="HV11" s="245"/>
      <c r="HW11" s="245"/>
      <c r="HX11" s="245"/>
      <c r="HY11" s="245"/>
      <c r="HZ11" s="245"/>
      <c r="IA11" s="245"/>
      <c r="IB11" s="245"/>
      <c r="IC11" s="245"/>
      <c r="ID11" s="245"/>
      <c r="IE11" s="245"/>
      <c r="IF11" s="245"/>
      <c r="IG11" s="245"/>
      <c r="IH11" s="245"/>
      <c r="II11" s="245"/>
      <c r="IJ11" s="245"/>
      <c r="IK11" s="245"/>
      <c r="IL11" s="245"/>
      <c r="IM11" s="245"/>
      <c r="IN11" s="245"/>
      <c r="IO11" s="245"/>
      <c r="IP11" s="245"/>
    </row>
    <row r="12" spans="1:250" s="189" customFormat="1">
      <c r="A12" s="290"/>
      <c r="B12" s="291"/>
      <c r="C12" s="531"/>
      <c r="D12" s="532"/>
      <c r="E12" s="400"/>
      <c r="F12" s="400"/>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245"/>
      <c r="BD12" s="245"/>
      <c r="BE12" s="245"/>
      <c r="BF12" s="245"/>
      <c r="BG12" s="245"/>
      <c r="BH12" s="245"/>
      <c r="BI12" s="245"/>
      <c r="BJ12" s="245"/>
      <c r="BK12" s="245"/>
      <c r="BL12" s="245"/>
      <c r="BM12" s="245"/>
      <c r="BN12" s="245"/>
      <c r="BO12" s="245"/>
      <c r="BP12" s="245"/>
      <c r="BQ12" s="245"/>
      <c r="BR12" s="245"/>
      <c r="BS12" s="245"/>
      <c r="BT12" s="245"/>
      <c r="BU12" s="245"/>
      <c r="BV12" s="245"/>
      <c r="BW12" s="245"/>
      <c r="BX12" s="245"/>
      <c r="BY12" s="245"/>
      <c r="BZ12" s="245"/>
      <c r="CA12" s="245"/>
      <c r="CB12" s="245"/>
      <c r="CC12" s="245"/>
      <c r="CD12" s="245"/>
      <c r="CE12" s="245"/>
      <c r="CF12" s="245"/>
      <c r="CG12" s="245"/>
      <c r="CH12" s="245"/>
      <c r="CI12" s="245"/>
      <c r="CJ12" s="245"/>
      <c r="CK12" s="245"/>
      <c r="CL12" s="245"/>
      <c r="CM12" s="245"/>
      <c r="CN12" s="245"/>
      <c r="CO12" s="245"/>
      <c r="CP12" s="245"/>
      <c r="CQ12" s="245"/>
      <c r="CR12" s="245"/>
      <c r="CS12" s="245"/>
      <c r="CT12" s="245"/>
      <c r="CU12" s="245"/>
      <c r="CV12" s="245"/>
      <c r="CW12" s="245"/>
      <c r="CX12" s="245"/>
      <c r="CY12" s="245"/>
      <c r="CZ12" s="245"/>
      <c r="DA12" s="245"/>
      <c r="DB12" s="245"/>
      <c r="DC12" s="245"/>
      <c r="DD12" s="245"/>
      <c r="DE12" s="245"/>
      <c r="DF12" s="245"/>
      <c r="DG12" s="245"/>
      <c r="DH12" s="245"/>
      <c r="DI12" s="245"/>
      <c r="DJ12" s="245"/>
      <c r="DK12" s="245"/>
      <c r="DL12" s="245"/>
      <c r="DM12" s="245"/>
      <c r="DN12" s="245"/>
      <c r="DO12" s="245"/>
      <c r="DP12" s="245"/>
      <c r="DQ12" s="245"/>
      <c r="DR12" s="245"/>
      <c r="DS12" s="245"/>
      <c r="DT12" s="245"/>
      <c r="DU12" s="245"/>
      <c r="DV12" s="245"/>
      <c r="DW12" s="245"/>
      <c r="DX12" s="245"/>
      <c r="DY12" s="245"/>
      <c r="DZ12" s="245"/>
      <c r="EA12" s="245"/>
      <c r="EB12" s="245"/>
      <c r="EC12" s="245"/>
      <c r="ED12" s="245"/>
      <c r="EE12" s="245"/>
      <c r="EF12" s="245"/>
      <c r="EG12" s="245"/>
      <c r="EH12" s="245"/>
      <c r="EI12" s="245"/>
      <c r="EJ12" s="245"/>
      <c r="EK12" s="245"/>
      <c r="EL12" s="245"/>
      <c r="EM12" s="245"/>
      <c r="EN12" s="245"/>
      <c r="EO12" s="245"/>
      <c r="EP12" s="245"/>
      <c r="EQ12" s="245"/>
      <c r="ER12" s="245"/>
      <c r="ES12" s="245"/>
      <c r="ET12" s="245"/>
      <c r="EU12" s="245"/>
      <c r="EV12" s="245"/>
      <c r="EW12" s="245"/>
      <c r="EX12" s="245"/>
      <c r="EY12" s="245"/>
      <c r="EZ12" s="245"/>
      <c r="FA12" s="245"/>
      <c r="FB12" s="245"/>
      <c r="FC12" s="245"/>
      <c r="FD12" s="245"/>
      <c r="FE12" s="245"/>
      <c r="FF12" s="245"/>
      <c r="FG12" s="245"/>
      <c r="FH12" s="245"/>
      <c r="FI12" s="245"/>
      <c r="FJ12" s="245"/>
      <c r="FK12" s="245"/>
      <c r="FL12" s="245"/>
      <c r="FM12" s="245"/>
      <c r="FN12" s="245"/>
      <c r="FO12" s="245"/>
      <c r="FP12" s="245"/>
      <c r="FQ12" s="245"/>
      <c r="FR12" s="245"/>
      <c r="FS12" s="245"/>
      <c r="FT12" s="245"/>
      <c r="FU12" s="245"/>
      <c r="FV12" s="245"/>
      <c r="FW12" s="245"/>
      <c r="FX12" s="245"/>
      <c r="FY12" s="245"/>
      <c r="FZ12" s="245"/>
      <c r="GA12" s="245"/>
      <c r="GB12" s="245"/>
      <c r="GC12" s="245"/>
      <c r="GD12" s="245"/>
      <c r="GE12" s="245"/>
      <c r="GF12" s="245"/>
      <c r="GG12" s="245"/>
      <c r="GH12" s="245"/>
      <c r="GI12" s="245"/>
      <c r="GJ12" s="245"/>
      <c r="GK12" s="245"/>
      <c r="GL12" s="245"/>
      <c r="GM12" s="245"/>
      <c r="GN12" s="245"/>
      <c r="GO12" s="245"/>
      <c r="GP12" s="245"/>
      <c r="GQ12" s="245"/>
      <c r="GR12" s="245"/>
      <c r="GS12" s="245"/>
      <c r="GT12" s="245"/>
      <c r="GU12" s="245"/>
      <c r="GV12" s="245"/>
      <c r="GW12" s="245"/>
      <c r="GX12" s="245"/>
      <c r="GY12" s="245"/>
      <c r="GZ12" s="245"/>
      <c r="HA12" s="245"/>
      <c r="HB12" s="245"/>
      <c r="HC12" s="245"/>
      <c r="HD12" s="245"/>
      <c r="HE12" s="245"/>
      <c r="HF12" s="245"/>
      <c r="HG12" s="245"/>
      <c r="HH12" s="245"/>
      <c r="HI12" s="245"/>
      <c r="HJ12" s="245"/>
      <c r="HK12" s="245"/>
      <c r="HL12" s="245"/>
      <c r="HM12" s="245"/>
      <c r="HN12" s="245"/>
      <c r="HO12" s="245"/>
      <c r="HP12" s="245"/>
      <c r="HQ12" s="245"/>
      <c r="HR12" s="245"/>
      <c r="HS12" s="245"/>
      <c r="HT12" s="245"/>
      <c r="HU12" s="245"/>
      <c r="HV12" s="245"/>
      <c r="HW12" s="245"/>
      <c r="HX12" s="245"/>
      <c r="HY12" s="245"/>
      <c r="HZ12" s="245"/>
      <c r="IA12" s="245"/>
      <c r="IB12" s="245"/>
      <c r="IC12" s="245"/>
      <c r="ID12" s="245"/>
      <c r="IE12" s="245"/>
      <c r="IF12" s="245"/>
      <c r="IG12" s="245"/>
      <c r="IH12" s="245"/>
      <c r="II12" s="245"/>
      <c r="IJ12" s="245"/>
      <c r="IK12" s="245"/>
      <c r="IL12" s="245"/>
      <c r="IM12" s="245"/>
      <c r="IN12" s="245"/>
      <c r="IO12" s="245"/>
      <c r="IP12" s="245"/>
    </row>
    <row r="13" spans="1:250" s="6" customFormat="1" ht="137.25" customHeight="1">
      <c r="A13" s="18">
        <f>COUNT($A$11:A12)+1</f>
        <v>1</v>
      </c>
      <c r="B13" s="907" t="s">
        <v>606</v>
      </c>
      <c r="C13" s="908"/>
      <c r="D13" s="909"/>
      <c r="E13" s="920"/>
      <c r="F13" s="910"/>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4"/>
      <c r="AQ13" s="244"/>
      <c r="AR13" s="244"/>
      <c r="AS13" s="244"/>
      <c r="AT13" s="244"/>
      <c r="AU13" s="244"/>
      <c r="AV13" s="244"/>
      <c r="AW13" s="244"/>
      <c r="AX13" s="244"/>
      <c r="AY13" s="244"/>
      <c r="AZ13" s="244"/>
      <c r="BA13" s="244"/>
      <c r="BB13" s="244"/>
      <c r="BC13" s="244"/>
      <c r="BD13" s="244"/>
      <c r="BE13" s="244"/>
      <c r="BF13" s="244"/>
      <c r="BG13" s="244"/>
      <c r="BH13" s="244"/>
      <c r="BI13" s="244"/>
      <c r="BJ13" s="244"/>
      <c r="BK13" s="244"/>
      <c r="BL13" s="244"/>
      <c r="BM13" s="244"/>
      <c r="BN13" s="244"/>
      <c r="BO13" s="244"/>
      <c r="BP13" s="244"/>
      <c r="BQ13" s="244"/>
      <c r="BR13" s="244"/>
      <c r="BS13" s="244"/>
      <c r="BT13" s="244"/>
      <c r="BU13" s="244"/>
      <c r="BV13" s="244"/>
      <c r="BW13" s="244"/>
      <c r="BX13" s="244"/>
      <c r="BY13" s="244"/>
      <c r="BZ13" s="244"/>
      <c r="CA13" s="244"/>
      <c r="CB13" s="244"/>
      <c r="CC13" s="244"/>
      <c r="CD13" s="244"/>
      <c r="CE13" s="244"/>
      <c r="CF13" s="244"/>
      <c r="CG13" s="244"/>
      <c r="CH13" s="244"/>
      <c r="CI13" s="244"/>
      <c r="CJ13" s="244"/>
      <c r="CK13" s="244"/>
      <c r="CL13" s="244"/>
      <c r="CM13" s="244"/>
      <c r="CN13" s="244"/>
      <c r="CO13" s="244"/>
      <c r="CP13" s="244"/>
      <c r="CQ13" s="244"/>
      <c r="CR13" s="244"/>
      <c r="CS13" s="244"/>
      <c r="CT13" s="244"/>
      <c r="CU13" s="244"/>
      <c r="CV13" s="244"/>
      <c r="CW13" s="244"/>
      <c r="CX13" s="244"/>
      <c r="CY13" s="244"/>
      <c r="CZ13" s="244"/>
      <c r="DA13" s="244"/>
      <c r="DB13" s="244"/>
      <c r="DC13" s="244"/>
      <c r="DD13" s="244"/>
      <c r="DE13" s="244"/>
      <c r="DF13" s="244"/>
      <c r="DG13" s="244"/>
      <c r="DH13" s="244"/>
      <c r="DI13" s="244"/>
      <c r="DJ13" s="244"/>
      <c r="DK13" s="244"/>
      <c r="DL13" s="244"/>
      <c r="DM13" s="244"/>
      <c r="DN13" s="244"/>
      <c r="DO13" s="244"/>
      <c r="DP13" s="244"/>
      <c r="DQ13" s="244"/>
      <c r="DR13" s="244"/>
      <c r="DS13" s="244"/>
      <c r="DT13" s="244"/>
      <c r="DU13" s="244"/>
      <c r="DV13" s="244"/>
      <c r="DW13" s="244"/>
      <c r="DX13" s="244"/>
      <c r="DY13" s="244"/>
      <c r="DZ13" s="244"/>
      <c r="EA13" s="244"/>
      <c r="EB13" s="244"/>
      <c r="EC13" s="244"/>
      <c r="ED13" s="244"/>
      <c r="EE13" s="244"/>
      <c r="EF13" s="244"/>
      <c r="EG13" s="244"/>
      <c r="EH13" s="244"/>
      <c r="EI13" s="244"/>
      <c r="EJ13" s="244"/>
      <c r="EK13" s="244"/>
      <c r="EL13" s="244"/>
      <c r="EM13" s="244"/>
      <c r="EN13" s="244"/>
      <c r="EO13" s="244"/>
      <c r="EP13" s="244"/>
      <c r="EQ13" s="244"/>
      <c r="ER13" s="244"/>
      <c r="ES13" s="244"/>
      <c r="ET13" s="244"/>
      <c r="EU13" s="244"/>
      <c r="EV13" s="244"/>
      <c r="EW13" s="244"/>
      <c r="EX13" s="244"/>
      <c r="EY13" s="244"/>
      <c r="EZ13" s="244"/>
      <c r="FA13" s="244"/>
      <c r="FB13" s="244"/>
      <c r="FC13" s="244"/>
      <c r="FD13" s="244"/>
      <c r="FE13" s="244"/>
      <c r="FF13" s="244"/>
      <c r="FG13" s="244"/>
      <c r="FH13" s="244"/>
      <c r="FI13" s="244"/>
      <c r="FJ13" s="244"/>
      <c r="FK13" s="244"/>
      <c r="FL13" s="244"/>
      <c r="FM13" s="244"/>
      <c r="FN13" s="244"/>
      <c r="FO13" s="244"/>
      <c r="FP13" s="244"/>
      <c r="FQ13" s="244"/>
      <c r="FR13" s="244"/>
      <c r="FS13" s="244"/>
      <c r="FT13" s="244"/>
      <c r="FU13" s="244"/>
      <c r="FV13" s="244"/>
      <c r="FW13" s="244"/>
      <c r="FX13" s="244"/>
      <c r="FY13" s="244"/>
      <c r="FZ13" s="244"/>
      <c r="GA13" s="244"/>
      <c r="GB13" s="244"/>
      <c r="GC13" s="244"/>
      <c r="GD13" s="244"/>
      <c r="GE13" s="244"/>
      <c r="GF13" s="244"/>
      <c r="GG13" s="244"/>
      <c r="GH13" s="244"/>
      <c r="GI13" s="244"/>
      <c r="GJ13" s="244"/>
      <c r="GK13" s="244"/>
      <c r="GL13" s="244"/>
      <c r="GM13" s="244"/>
      <c r="GN13" s="244"/>
      <c r="GO13" s="244"/>
      <c r="GP13" s="244"/>
      <c r="GQ13" s="244"/>
      <c r="GR13" s="244"/>
      <c r="GS13" s="244"/>
      <c r="GT13" s="244"/>
      <c r="GU13" s="244"/>
      <c r="GV13" s="244"/>
      <c r="GW13" s="244"/>
      <c r="GX13" s="244"/>
      <c r="GY13" s="244"/>
      <c r="GZ13" s="244"/>
      <c r="HA13" s="244"/>
      <c r="HB13" s="244"/>
      <c r="HC13" s="244"/>
      <c r="HD13" s="244"/>
      <c r="HE13" s="244"/>
      <c r="HF13" s="244"/>
      <c r="HG13" s="244"/>
      <c r="HH13" s="244"/>
      <c r="HI13" s="244"/>
      <c r="HJ13" s="244"/>
      <c r="HK13" s="244"/>
      <c r="HL13" s="244"/>
      <c r="HM13" s="244"/>
      <c r="HN13" s="244"/>
      <c r="HO13" s="244"/>
      <c r="HP13" s="244"/>
      <c r="HQ13" s="244"/>
      <c r="HR13" s="244"/>
      <c r="HS13" s="244"/>
      <c r="HT13" s="244"/>
      <c r="HU13" s="244"/>
      <c r="HV13" s="244"/>
      <c r="HW13" s="244"/>
      <c r="HX13" s="244"/>
      <c r="HY13" s="244"/>
      <c r="HZ13" s="244"/>
      <c r="IA13" s="244"/>
      <c r="IB13" s="244"/>
      <c r="IC13" s="244"/>
      <c r="ID13" s="244"/>
      <c r="IE13" s="244"/>
      <c r="IF13" s="244"/>
      <c r="IG13" s="244"/>
      <c r="IH13" s="244"/>
      <c r="II13" s="244"/>
      <c r="IJ13" s="244"/>
    </row>
    <row r="14" spans="1:250" s="6" customFormat="1" ht="26.25" customHeight="1">
      <c r="A14" s="18"/>
      <c r="B14" s="911" t="s">
        <v>319</v>
      </c>
      <c r="C14" s="912" t="s">
        <v>102</v>
      </c>
      <c r="D14" s="913">
        <v>3</v>
      </c>
      <c r="E14" s="110"/>
      <c r="F14" s="744">
        <f t="shared" ref="F14:F26" si="0">+E14*D14</f>
        <v>0</v>
      </c>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4"/>
      <c r="AQ14" s="244"/>
      <c r="AR14" s="244"/>
      <c r="AS14" s="244"/>
      <c r="AT14" s="244"/>
      <c r="AU14" s="244"/>
      <c r="AV14" s="244"/>
      <c r="AW14" s="244"/>
      <c r="AX14" s="244"/>
      <c r="AY14" s="244"/>
      <c r="AZ14" s="244"/>
      <c r="BA14" s="244"/>
      <c r="BB14" s="244"/>
      <c r="BC14" s="244"/>
      <c r="BD14" s="244"/>
      <c r="BE14" s="244"/>
      <c r="BF14" s="244"/>
      <c r="BG14" s="244"/>
      <c r="BH14" s="244"/>
      <c r="BI14" s="244"/>
      <c r="BJ14" s="244"/>
      <c r="BK14" s="244"/>
      <c r="BL14" s="244"/>
      <c r="BM14" s="244"/>
      <c r="BN14" s="244"/>
      <c r="BO14" s="244"/>
      <c r="BP14" s="244"/>
      <c r="BQ14" s="244"/>
      <c r="BR14" s="244"/>
      <c r="BS14" s="244"/>
      <c r="BT14" s="244"/>
      <c r="BU14" s="244"/>
      <c r="BV14" s="244"/>
      <c r="BW14" s="244"/>
      <c r="BX14" s="244"/>
      <c r="BY14" s="244"/>
      <c r="BZ14" s="244"/>
      <c r="CA14" s="244"/>
      <c r="CB14" s="244"/>
      <c r="CC14" s="244"/>
      <c r="CD14" s="244"/>
      <c r="CE14" s="244"/>
      <c r="CF14" s="244"/>
      <c r="CG14" s="244"/>
      <c r="CH14" s="244"/>
      <c r="CI14" s="244"/>
      <c r="CJ14" s="244"/>
      <c r="CK14" s="244"/>
      <c r="CL14" s="244"/>
      <c r="CM14" s="244"/>
      <c r="CN14" s="244"/>
      <c r="CO14" s="244"/>
      <c r="CP14" s="244"/>
      <c r="CQ14" s="244"/>
      <c r="CR14" s="244"/>
      <c r="CS14" s="244"/>
      <c r="CT14" s="244"/>
      <c r="CU14" s="244"/>
      <c r="CV14" s="244"/>
      <c r="CW14" s="244"/>
      <c r="CX14" s="244"/>
      <c r="CY14" s="244"/>
      <c r="CZ14" s="244"/>
      <c r="DA14" s="244"/>
      <c r="DB14" s="244"/>
      <c r="DC14" s="244"/>
      <c r="DD14" s="244"/>
      <c r="DE14" s="244"/>
      <c r="DF14" s="244"/>
      <c r="DG14" s="244"/>
      <c r="DH14" s="244"/>
      <c r="DI14" s="244"/>
      <c r="DJ14" s="244"/>
      <c r="DK14" s="244"/>
      <c r="DL14" s="244"/>
      <c r="DM14" s="244"/>
      <c r="DN14" s="244"/>
      <c r="DO14" s="244"/>
      <c r="DP14" s="244"/>
      <c r="DQ14" s="244"/>
      <c r="DR14" s="244"/>
      <c r="DS14" s="244"/>
      <c r="DT14" s="244"/>
      <c r="DU14" s="244"/>
      <c r="DV14" s="244"/>
      <c r="DW14" s="244"/>
      <c r="DX14" s="244"/>
      <c r="DY14" s="244"/>
      <c r="DZ14" s="244"/>
      <c r="EA14" s="244"/>
      <c r="EB14" s="244"/>
      <c r="EC14" s="244"/>
      <c r="ED14" s="244"/>
      <c r="EE14" s="244"/>
      <c r="EF14" s="244"/>
      <c r="EG14" s="244"/>
      <c r="EH14" s="244"/>
      <c r="EI14" s="244"/>
      <c r="EJ14" s="244"/>
      <c r="EK14" s="244"/>
      <c r="EL14" s="244"/>
      <c r="EM14" s="244"/>
      <c r="EN14" s="244"/>
      <c r="EO14" s="244"/>
      <c r="EP14" s="244"/>
      <c r="EQ14" s="244"/>
      <c r="ER14" s="244"/>
      <c r="ES14" s="244"/>
      <c r="ET14" s="244"/>
      <c r="EU14" s="244"/>
      <c r="EV14" s="244"/>
      <c r="EW14" s="244"/>
      <c r="EX14" s="244"/>
      <c r="EY14" s="244"/>
      <c r="EZ14" s="244"/>
      <c r="FA14" s="244"/>
      <c r="FB14" s="244"/>
      <c r="FC14" s="244"/>
      <c r="FD14" s="244"/>
      <c r="FE14" s="244"/>
      <c r="FF14" s="244"/>
      <c r="FG14" s="244"/>
      <c r="FH14" s="244"/>
      <c r="FI14" s="244"/>
      <c r="FJ14" s="244"/>
      <c r="FK14" s="244"/>
      <c r="FL14" s="244"/>
      <c r="FM14" s="244"/>
      <c r="FN14" s="244"/>
      <c r="FO14" s="244"/>
      <c r="FP14" s="244"/>
      <c r="FQ14" s="244"/>
      <c r="FR14" s="244"/>
      <c r="FS14" s="244"/>
      <c r="FT14" s="244"/>
      <c r="FU14" s="244"/>
      <c r="FV14" s="244"/>
      <c r="FW14" s="244"/>
      <c r="FX14" s="244"/>
      <c r="FY14" s="244"/>
      <c r="FZ14" s="244"/>
      <c r="GA14" s="244"/>
      <c r="GB14" s="244"/>
      <c r="GC14" s="244"/>
      <c r="GD14" s="244"/>
      <c r="GE14" s="244"/>
      <c r="GF14" s="244"/>
      <c r="GG14" s="244"/>
      <c r="GH14" s="244"/>
      <c r="GI14" s="244"/>
      <c r="GJ14" s="244"/>
      <c r="GK14" s="244"/>
      <c r="GL14" s="244"/>
      <c r="GM14" s="244"/>
      <c r="GN14" s="244"/>
      <c r="GO14" s="244"/>
      <c r="GP14" s="244"/>
      <c r="GQ14" s="244"/>
      <c r="GR14" s="244"/>
      <c r="GS14" s="244"/>
      <c r="GT14" s="244"/>
      <c r="GU14" s="244"/>
      <c r="GV14" s="244"/>
      <c r="GW14" s="244"/>
      <c r="GX14" s="244"/>
      <c r="GY14" s="244"/>
      <c r="GZ14" s="244"/>
      <c r="HA14" s="244"/>
      <c r="HB14" s="244"/>
      <c r="HC14" s="244"/>
      <c r="HD14" s="244"/>
      <c r="HE14" s="244"/>
      <c r="HF14" s="244"/>
      <c r="HG14" s="244"/>
      <c r="HH14" s="244"/>
      <c r="HI14" s="244"/>
      <c r="HJ14" s="244"/>
      <c r="HK14" s="244"/>
      <c r="HL14" s="244"/>
      <c r="HM14" s="244"/>
      <c r="HN14" s="244"/>
      <c r="HO14" s="244"/>
      <c r="HP14" s="244"/>
      <c r="HQ14" s="244"/>
      <c r="HR14" s="244"/>
      <c r="HS14" s="244"/>
      <c r="HT14" s="244"/>
      <c r="HU14" s="244"/>
      <c r="HV14" s="244"/>
      <c r="HW14" s="244"/>
      <c r="HX14" s="244"/>
      <c r="HY14" s="244"/>
      <c r="HZ14" s="244"/>
      <c r="IA14" s="244"/>
      <c r="IB14" s="244"/>
      <c r="IC14" s="244"/>
      <c r="ID14" s="244"/>
      <c r="IE14" s="244"/>
      <c r="IF14" s="244"/>
      <c r="IG14" s="244"/>
      <c r="IH14" s="244"/>
      <c r="II14" s="244"/>
      <c r="IJ14" s="244"/>
    </row>
    <row r="15" spans="1:250" s="6" customFormat="1" ht="26.25" customHeight="1">
      <c r="A15" s="18"/>
      <c r="B15" s="911" t="s">
        <v>320</v>
      </c>
      <c r="C15" s="912" t="s">
        <v>102</v>
      </c>
      <c r="D15" s="913">
        <v>2</v>
      </c>
      <c r="E15" s="110"/>
      <c r="F15" s="744">
        <f t="shared" si="0"/>
        <v>0</v>
      </c>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4"/>
      <c r="BA15" s="244"/>
      <c r="BB15" s="244"/>
      <c r="BC15" s="244"/>
      <c r="BD15" s="244"/>
      <c r="BE15" s="244"/>
      <c r="BF15" s="244"/>
      <c r="BG15" s="244"/>
      <c r="BH15" s="244"/>
      <c r="BI15" s="244"/>
      <c r="BJ15" s="244"/>
      <c r="BK15" s="244"/>
      <c r="BL15" s="244"/>
      <c r="BM15" s="244"/>
      <c r="BN15" s="244"/>
      <c r="BO15" s="244"/>
      <c r="BP15" s="244"/>
      <c r="BQ15" s="244"/>
      <c r="BR15" s="244"/>
      <c r="BS15" s="244"/>
      <c r="BT15" s="244"/>
      <c r="BU15" s="244"/>
      <c r="BV15" s="244"/>
      <c r="BW15" s="244"/>
      <c r="BX15" s="244"/>
      <c r="BY15" s="244"/>
      <c r="BZ15" s="244"/>
      <c r="CA15" s="244"/>
      <c r="CB15" s="244"/>
      <c r="CC15" s="244"/>
      <c r="CD15" s="244"/>
      <c r="CE15" s="244"/>
      <c r="CF15" s="244"/>
      <c r="CG15" s="244"/>
      <c r="CH15" s="244"/>
      <c r="CI15" s="244"/>
      <c r="CJ15" s="244"/>
      <c r="CK15" s="244"/>
      <c r="CL15" s="244"/>
      <c r="CM15" s="244"/>
      <c r="CN15" s="244"/>
      <c r="CO15" s="244"/>
      <c r="CP15" s="244"/>
      <c r="CQ15" s="244"/>
      <c r="CR15" s="244"/>
      <c r="CS15" s="244"/>
      <c r="CT15" s="244"/>
      <c r="CU15" s="244"/>
      <c r="CV15" s="244"/>
      <c r="CW15" s="244"/>
      <c r="CX15" s="244"/>
      <c r="CY15" s="244"/>
      <c r="CZ15" s="244"/>
      <c r="DA15" s="244"/>
      <c r="DB15" s="244"/>
      <c r="DC15" s="244"/>
      <c r="DD15" s="244"/>
      <c r="DE15" s="244"/>
      <c r="DF15" s="244"/>
      <c r="DG15" s="244"/>
      <c r="DH15" s="244"/>
      <c r="DI15" s="244"/>
      <c r="DJ15" s="244"/>
      <c r="DK15" s="244"/>
      <c r="DL15" s="244"/>
      <c r="DM15" s="244"/>
      <c r="DN15" s="244"/>
      <c r="DO15" s="244"/>
      <c r="DP15" s="244"/>
      <c r="DQ15" s="244"/>
      <c r="DR15" s="244"/>
      <c r="DS15" s="244"/>
      <c r="DT15" s="244"/>
      <c r="DU15" s="244"/>
      <c r="DV15" s="244"/>
      <c r="DW15" s="244"/>
      <c r="DX15" s="244"/>
      <c r="DY15" s="244"/>
      <c r="DZ15" s="244"/>
      <c r="EA15" s="244"/>
      <c r="EB15" s="244"/>
      <c r="EC15" s="244"/>
      <c r="ED15" s="244"/>
      <c r="EE15" s="244"/>
      <c r="EF15" s="244"/>
      <c r="EG15" s="244"/>
      <c r="EH15" s="244"/>
      <c r="EI15" s="244"/>
      <c r="EJ15" s="244"/>
      <c r="EK15" s="244"/>
      <c r="EL15" s="244"/>
      <c r="EM15" s="244"/>
      <c r="EN15" s="244"/>
      <c r="EO15" s="244"/>
      <c r="EP15" s="244"/>
      <c r="EQ15" s="244"/>
      <c r="ER15" s="244"/>
      <c r="ES15" s="244"/>
      <c r="ET15" s="244"/>
      <c r="EU15" s="244"/>
      <c r="EV15" s="244"/>
      <c r="EW15" s="244"/>
      <c r="EX15" s="244"/>
      <c r="EY15" s="244"/>
      <c r="EZ15" s="244"/>
      <c r="FA15" s="244"/>
      <c r="FB15" s="244"/>
      <c r="FC15" s="244"/>
      <c r="FD15" s="244"/>
      <c r="FE15" s="244"/>
      <c r="FF15" s="244"/>
      <c r="FG15" s="244"/>
      <c r="FH15" s="244"/>
      <c r="FI15" s="244"/>
      <c r="FJ15" s="244"/>
      <c r="FK15" s="244"/>
      <c r="FL15" s="244"/>
      <c r="FM15" s="244"/>
      <c r="FN15" s="244"/>
      <c r="FO15" s="244"/>
      <c r="FP15" s="244"/>
      <c r="FQ15" s="244"/>
      <c r="FR15" s="244"/>
      <c r="FS15" s="244"/>
      <c r="FT15" s="244"/>
      <c r="FU15" s="244"/>
      <c r="FV15" s="244"/>
      <c r="FW15" s="244"/>
      <c r="FX15" s="244"/>
      <c r="FY15" s="244"/>
      <c r="FZ15" s="244"/>
      <c r="GA15" s="244"/>
      <c r="GB15" s="244"/>
      <c r="GC15" s="244"/>
      <c r="GD15" s="244"/>
      <c r="GE15" s="244"/>
      <c r="GF15" s="244"/>
      <c r="GG15" s="244"/>
      <c r="GH15" s="244"/>
      <c r="GI15" s="244"/>
      <c r="GJ15" s="244"/>
      <c r="GK15" s="244"/>
      <c r="GL15" s="244"/>
      <c r="GM15" s="244"/>
      <c r="GN15" s="244"/>
      <c r="GO15" s="244"/>
      <c r="GP15" s="244"/>
      <c r="GQ15" s="244"/>
      <c r="GR15" s="244"/>
      <c r="GS15" s="244"/>
      <c r="GT15" s="244"/>
      <c r="GU15" s="244"/>
      <c r="GV15" s="244"/>
      <c r="GW15" s="244"/>
      <c r="GX15" s="244"/>
      <c r="GY15" s="244"/>
      <c r="GZ15" s="244"/>
      <c r="HA15" s="244"/>
      <c r="HB15" s="244"/>
      <c r="HC15" s="244"/>
      <c r="HD15" s="244"/>
      <c r="HE15" s="244"/>
      <c r="HF15" s="244"/>
      <c r="HG15" s="244"/>
      <c r="HH15" s="244"/>
      <c r="HI15" s="244"/>
      <c r="HJ15" s="244"/>
      <c r="HK15" s="244"/>
      <c r="HL15" s="244"/>
      <c r="HM15" s="244"/>
      <c r="HN15" s="244"/>
      <c r="HO15" s="244"/>
      <c r="HP15" s="244"/>
      <c r="HQ15" s="244"/>
      <c r="HR15" s="244"/>
      <c r="HS15" s="244"/>
      <c r="HT15" s="244"/>
      <c r="HU15" s="244"/>
      <c r="HV15" s="244"/>
      <c r="HW15" s="244"/>
      <c r="HX15" s="244"/>
      <c r="HY15" s="244"/>
      <c r="HZ15" s="244"/>
      <c r="IA15" s="244"/>
      <c r="IB15" s="244"/>
      <c r="IC15" s="244"/>
      <c r="ID15" s="244"/>
      <c r="IE15" s="244"/>
      <c r="IF15" s="244"/>
      <c r="IG15" s="244"/>
      <c r="IH15" s="244"/>
      <c r="II15" s="244"/>
      <c r="IJ15" s="244"/>
    </row>
    <row r="16" spans="1:250" s="6" customFormat="1" ht="27.75" customHeight="1">
      <c r="A16" s="18"/>
      <c r="B16" s="911" t="s">
        <v>321</v>
      </c>
      <c r="C16" s="912" t="s">
        <v>102</v>
      </c>
      <c r="D16" s="913">
        <v>1</v>
      </c>
      <c r="E16" s="110"/>
      <c r="F16" s="744">
        <f t="shared" si="0"/>
        <v>0</v>
      </c>
      <c r="G16" s="244"/>
      <c r="H16" s="244"/>
      <c r="I16" s="244"/>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4"/>
      <c r="AN16" s="244"/>
      <c r="AO16" s="244"/>
      <c r="AP16" s="244"/>
      <c r="AQ16" s="244"/>
      <c r="AR16" s="244"/>
      <c r="AS16" s="244"/>
      <c r="AT16" s="244"/>
      <c r="AU16" s="244"/>
      <c r="AV16" s="244"/>
      <c r="AW16" s="244"/>
      <c r="AX16" s="244"/>
      <c r="AY16" s="244"/>
      <c r="AZ16" s="244"/>
      <c r="BA16" s="244"/>
      <c r="BB16" s="244"/>
      <c r="BC16" s="244"/>
      <c r="BD16" s="244"/>
      <c r="BE16" s="244"/>
      <c r="BF16" s="244"/>
      <c r="BG16" s="244"/>
      <c r="BH16" s="244"/>
      <c r="BI16" s="244"/>
      <c r="BJ16" s="244"/>
      <c r="BK16" s="244"/>
      <c r="BL16" s="244"/>
      <c r="BM16" s="244"/>
      <c r="BN16" s="244"/>
      <c r="BO16" s="244"/>
      <c r="BP16" s="244"/>
      <c r="BQ16" s="244"/>
      <c r="BR16" s="244"/>
      <c r="BS16" s="244"/>
      <c r="BT16" s="244"/>
      <c r="BU16" s="244"/>
      <c r="BV16" s="244"/>
      <c r="BW16" s="244"/>
      <c r="BX16" s="244"/>
      <c r="BY16" s="244"/>
      <c r="BZ16" s="244"/>
      <c r="CA16" s="244"/>
      <c r="CB16" s="244"/>
      <c r="CC16" s="244"/>
      <c r="CD16" s="244"/>
      <c r="CE16" s="244"/>
      <c r="CF16" s="244"/>
      <c r="CG16" s="244"/>
      <c r="CH16" s="244"/>
      <c r="CI16" s="244"/>
      <c r="CJ16" s="244"/>
      <c r="CK16" s="244"/>
      <c r="CL16" s="244"/>
      <c r="CM16" s="244"/>
      <c r="CN16" s="244"/>
      <c r="CO16" s="244"/>
      <c r="CP16" s="244"/>
      <c r="CQ16" s="244"/>
      <c r="CR16" s="244"/>
      <c r="CS16" s="244"/>
      <c r="CT16" s="244"/>
      <c r="CU16" s="244"/>
      <c r="CV16" s="244"/>
      <c r="CW16" s="244"/>
      <c r="CX16" s="244"/>
      <c r="CY16" s="244"/>
      <c r="CZ16" s="244"/>
      <c r="DA16" s="244"/>
      <c r="DB16" s="244"/>
      <c r="DC16" s="244"/>
      <c r="DD16" s="244"/>
      <c r="DE16" s="244"/>
      <c r="DF16" s="244"/>
      <c r="DG16" s="244"/>
      <c r="DH16" s="244"/>
      <c r="DI16" s="244"/>
      <c r="DJ16" s="244"/>
      <c r="DK16" s="244"/>
      <c r="DL16" s="244"/>
      <c r="DM16" s="244"/>
      <c r="DN16" s="244"/>
      <c r="DO16" s="244"/>
      <c r="DP16" s="244"/>
      <c r="DQ16" s="244"/>
      <c r="DR16" s="244"/>
      <c r="DS16" s="244"/>
      <c r="DT16" s="244"/>
      <c r="DU16" s="244"/>
      <c r="DV16" s="244"/>
      <c r="DW16" s="244"/>
      <c r="DX16" s="244"/>
      <c r="DY16" s="244"/>
      <c r="DZ16" s="244"/>
      <c r="EA16" s="244"/>
      <c r="EB16" s="244"/>
      <c r="EC16" s="244"/>
      <c r="ED16" s="244"/>
      <c r="EE16" s="244"/>
      <c r="EF16" s="244"/>
      <c r="EG16" s="244"/>
      <c r="EH16" s="244"/>
      <c r="EI16" s="244"/>
      <c r="EJ16" s="244"/>
      <c r="EK16" s="244"/>
      <c r="EL16" s="244"/>
      <c r="EM16" s="244"/>
      <c r="EN16" s="244"/>
      <c r="EO16" s="244"/>
      <c r="EP16" s="244"/>
      <c r="EQ16" s="244"/>
      <c r="ER16" s="244"/>
      <c r="ES16" s="244"/>
      <c r="ET16" s="244"/>
      <c r="EU16" s="244"/>
      <c r="EV16" s="244"/>
      <c r="EW16" s="244"/>
      <c r="EX16" s="244"/>
      <c r="EY16" s="244"/>
      <c r="EZ16" s="244"/>
      <c r="FA16" s="244"/>
      <c r="FB16" s="244"/>
      <c r="FC16" s="244"/>
      <c r="FD16" s="244"/>
      <c r="FE16" s="244"/>
      <c r="FF16" s="244"/>
      <c r="FG16" s="244"/>
      <c r="FH16" s="244"/>
      <c r="FI16" s="244"/>
      <c r="FJ16" s="244"/>
      <c r="FK16" s="244"/>
      <c r="FL16" s="244"/>
      <c r="FM16" s="244"/>
      <c r="FN16" s="244"/>
      <c r="FO16" s="244"/>
      <c r="FP16" s="244"/>
      <c r="FQ16" s="244"/>
      <c r="FR16" s="244"/>
      <c r="FS16" s="244"/>
      <c r="FT16" s="244"/>
      <c r="FU16" s="244"/>
      <c r="FV16" s="244"/>
      <c r="FW16" s="244"/>
      <c r="FX16" s="244"/>
      <c r="FY16" s="244"/>
      <c r="FZ16" s="244"/>
      <c r="GA16" s="244"/>
      <c r="GB16" s="244"/>
      <c r="GC16" s="244"/>
      <c r="GD16" s="244"/>
      <c r="GE16" s="244"/>
      <c r="GF16" s="244"/>
      <c r="GG16" s="244"/>
      <c r="GH16" s="244"/>
      <c r="GI16" s="244"/>
      <c r="GJ16" s="244"/>
      <c r="GK16" s="244"/>
      <c r="GL16" s="244"/>
      <c r="GM16" s="244"/>
      <c r="GN16" s="244"/>
      <c r="GO16" s="244"/>
      <c r="GP16" s="244"/>
      <c r="GQ16" s="244"/>
      <c r="GR16" s="244"/>
      <c r="GS16" s="244"/>
      <c r="GT16" s="244"/>
      <c r="GU16" s="244"/>
      <c r="GV16" s="244"/>
      <c r="GW16" s="244"/>
      <c r="GX16" s="244"/>
      <c r="GY16" s="244"/>
      <c r="GZ16" s="244"/>
      <c r="HA16" s="244"/>
      <c r="HB16" s="244"/>
      <c r="HC16" s="244"/>
      <c r="HD16" s="244"/>
      <c r="HE16" s="244"/>
      <c r="HF16" s="244"/>
      <c r="HG16" s="244"/>
      <c r="HH16" s="244"/>
      <c r="HI16" s="244"/>
      <c r="HJ16" s="244"/>
      <c r="HK16" s="244"/>
      <c r="HL16" s="244"/>
      <c r="HM16" s="244"/>
      <c r="HN16" s="244"/>
      <c r="HO16" s="244"/>
      <c r="HP16" s="244"/>
      <c r="HQ16" s="244"/>
      <c r="HR16" s="244"/>
      <c r="HS16" s="244"/>
      <c r="HT16" s="244"/>
      <c r="HU16" s="244"/>
      <c r="HV16" s="244"/>
      <c r="HW16" s="244"/>
      <c r="HX16" s="244"/>
      <c r="HY16" s="244"/>
      <c r="HZ16" s="244"/>
      <c r="IA16" s="244"/>
      <c r="IB16" s="244"/>
      <c r="IC16" s="244"/>
      <c r="ID16" s="244"/>
      <c r="IE16" s="244"/>
      <c r="IF16" s="244"/>
      <c r="IG16" s="244"/>
      <c r="IH16" s="244"/>
      <c r="II16" s="244"/>
      <c r="IJ16" s="244"/>
    </row>
    <row r="17" spans="1:250" s="6" customFormat="1" ht="28.5" customHeight="1">
      <c r="A17" s="18"/>
      <c r="B17" s="911" t="s">
        <v>322</v>
      </c>
      <c r="C17" s="912" t="s">
        <v>102</v>
      </c>
      <c r="D17" s="913">
        <v>4</v>
      </c>
      <c r="E17" s="110"/>
      <c r="F17" s="744">
        <f t="shared" si="0"/>
        <v>0</v>
      </c>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4"/>
      <c r="AP17" s="244"/>
      <c r="AQ17" s="244"/>
      <c r="AR17" s="244"/>
      <c r="AS17" s="244"/>
      <c r="AT17" s="244"/>
      <c r="AU17" s="244"/>
      <c r="AV17" s="244"/>
      <c r="AW17" s="244"/>
      <c r="AX17" s="244"/>
      <c r="AY17" s="244"/>
      <c r="AZ17" s="244"/>
      <c r="BA17" s="244"/>
      <c r="BB17" s="244"/>
      <c r="BC17" s="244"/>
      <c r="BD17" s="244"/>
      <c r="BE17" s="244"/>
      <c r="BF17" s="244"/>
      <c r="BG17" s="244"/>
      <c r="BH17" s="244"/>
      <c r="BI17" s="244"/>
      <c r="BJ17" s="244"/>
      <c r="BK17" s="244"/>
      <c r="BL17" s="244"/>
      <c r="BM17" s="244"/>
      <c r="BN17" s="244"/>
      <c r="BO17" s="244"/>
      <c r="BP17" s="244"/>
      <c r="BQ17" s="244"/>
      <c r="BR17" s="244"/>
      <c r="BS17" s="244"/>
      <c r="BT17" s="244"/>
      <c r="BU17" s="244"/>
      <c r="BV17" s="244"/>
      <c r="BW17" s="244"/>
      <c r="BX17" s="244"/>
      <c r="BY17" s="244"/>
      <c r="BZ17" s="244"/>
      <c r="CA17" s="244"/>
      <c r="CB17" s="244"/>
      <c r="CC17" s="244"/>
      <c r="CD17" s="244"/>
      <c r="CE17" s="244"/>
      <c r="CF17" s="244"/>
      <c r="CG17" s="244"/>
      <c r="CH17" s="244"/>
      <c r="CI17" s="244"/>
      <c r="CJ17" s="244"/>
      <c r="CK17" s="244"/>
      <c r="CL17" s="244"/>
      <c r="CM17" s="244"/>
      <c r="CN17" s="244"/>
      <c r="CO17" s="244"/>
      <c r="CP17" s="244"/>
      <c r="CQ17" s="244"/>
      <c r="CR17" s="244"/>
      <c r="CS17" s="244"/>
      <c r="CT17" s="244"/>
      <c r="CU17" s="244"/>
      <c r="CV17" s="244"/>
      <c r="CW17" s="244"/>
      <c r="CX17" s="244"/>
      <c r="CY17" s="244"/>
      <c r="CZ17" s="244"/>
      <c r="DA17" s="244"/>
      <c r="DB17" s="244"/>
      <c r="DC17" s="244"/>
      <c r="DD17" s="244"/>
      <c r="DE17" s="244"/>
      <c r="DF17" s="244"/>
      <c r="DG17" s="244"/>
      <c r="DH17" s="244"/>
      <c r="DI17" s="244"/>
      <c r="DJ17" s="244"/>
      <c r="DK17" s="244"/>
      <c r="DL17" s="244"/>
      <c r="DM17" s="244"/>
      <c r="DN17" s="244"/>
      <c r="DO17" s="244"/>
      <c r="DP17" s="244"/>
      <c r="DQ17" s="244"/>
      <c r="DR17" s="244"/>
      <c r="DS17" s="244"/>
      <c r="DT17" s="244"/>
      <c r="DU17" s="244"/>
      <c r="DV17" s="244"/>
      <c r="DW17" s="244"/>
      <c r="DX17" s="244"/>
      <c r="DY17" s="244"/>
      <c r="DZ17" s="244"/>
      <c r="EA17" s="244"/>
      <c r="EB17" s="244"/>
      <c r="EC17" s="244"/>
      <c r="ED17" s="244"/>
      <c r="EE17" s="244"/>
      <c r="EF17" s="244"/>
      <c r="EG17" s="244"/>
      <c r="EH17" s="244"/>
      <c r="EI17" s="244"/>
      <c r="EJ17" s="244"/>
      <c r="EK17" s="244"/>
      <c r="EL17" s="244"/>
      <c r="EM17" s="244"/>
      <c r="EN17" s="244"/>
      <c r="EO17" s="244"/>
      <c r="EP17" s="244"/>
      <c r="EQ17" s="244"/>
      <c r="ER17" s="244"/>
      <c r="ES17" s="244"/>
      <c r="ET17" s="244"/>
      <c r="EU17" s="244"/>
      <c r="EV17" s="244"/>
      <c r="EW17" s="244"/>
      <c r="EX17" s="244"/>
      <c r="EY17" s="244"/>
      <c r="EZ17" s="244"/>
      <c r="FA17" s="244"/>
      <c r="FB17" s="244"/>
      <c r="FC17" s="244"/>
      <c r="FD17" s="244"/>
      <c r="FE17" s="244"/>
      <c r="FF17" s="244"/>
      <c r="FG17" s="244"/>
      <c r="FH17" s="244"/>
      <c r="FI17" s="244"/>
      <c r="FJ17" s="244"/>
      <c r="FK17" s="244"/>
      <c r="FL17" s="244"/>
      <c r="FM17" s="244"/>
      <c r="FN17" s="244"/>
      <c r="FO17" s="244"/>
      <c r="FP17" s="244"/>
      <c r="FQ17" s="244"/>
      <c r="FR17" s="244"/>
      <c r="FS17" s="244"/>
      <c r="FT17" s="244"/>
      <c r="FU17" s="244"/>
      <c r="FV17" s="244"/>
      <c r="FW17" s="244"/>
      <c r="FX17" s="244"/>
      <c r="FY17" s="244"/>
      <c r="FZ17" s="244"/>
      <c r="GA17" s="244"/>
      <c r="GB17" s="244"/>
      <c r="GC17" s="244"/>
      <c r="GD17" s="244"/>
      <c r="GE17" s="244"/>
      <c r="GF17" s="244"/>
      <c r="GG17" s="244"/>
      <c r="GH17" s="244"/>
      <c r="GI17" s="244"/>
      <c r="GJ17" s="244"/>
      <c r="GK17" s="244"/>
      <c r="GL17" s="244"/>
      <c r="GM17" s="244"/>
      <c r="GN17" s="244"/>
      <c r="GO17" s="244"/>
      <c r="GP17" s="244"/>
      <c r="GQ17" s="244"/>
      <c r="GR17" s="244"/>
      <c r="GS17" s="244"/>
      <c r="GT17" s="244"/>
      <c r="GU17" s="244"/>
      <c r="GV17" s="244"/>
      <c r="GW17" s="244"/>
      <c r="GX17" s="244"/>
      <c r="GY17" s="244"/>
      <c r="GZ17" s="244"/>
      <c r="HA17" s="244"/>
      <c r="HB17" s="244"/>
      <c r="HC17" s="244"/>
      <c r="HD17" s="244"/>
      <c r="HE17" s="244"/>
      <c r="HF17" s="244"/>
      <c r="HG17" s="244"/>
      <c r="HH17" s="244"/>
      <c r="HI17" s="244"/>
      <c r="HJ17" s="244"/>
      <c r="HK17" s="244"/>
      <c r="HL17" s="244"/>
      <c r="HM17" s="244"/>
      <c r="HN17" s="244"/>
      <c r="HO17" s="244"/>
      <c r="HP17" s="244"/>
      <c r="HQ17" s="244"/>
      <c r="HR17" s="244"/>
      <c r="HS17" s="244"/>
      <c r="HT17" s="244"/>
      <c r="HU17" s="244"/>
      <c r="HV17" s="244"/>
      <c r="HW17" s="244"/>
      <c r="HX17" s="244"/>
      <c r="HY17" s="244"/>
      <c r="HZ17" s="244"/>
      <c r="IA17" s="244"/>
      <c r="IB17" s="244"/>
      <c r="IC17" s="244"/>
      <c r="ID17" s="244"/>
      <c r="IE17" s="244"/>
      <c r="IF17" s="244"/>
      <c r="IG17" s="244"/>
      <c r="IH17" s="244"/>
      <c r="II17" s="244"/>
      <c r="IJ17" s="244"/>
    </row>
    <row r="18" spans="1:250" s="6" customFormat="1">
      <c r="A18" s="18"/>
      <c r="B18" s="911" t="s">
        <v>323</v>
      </c>
      <c r="C18" s="912" t="s">
        <v>102</v>
      </c>
      <c r="D18" s="913">
        <v>1</v>
      </c>
      <c r="E18" s="110"/>
      <c r="F18" s="744">
        <f t="shared" si="0"/>
        <v>0</v>
      </c>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4"/>
      <c r="AL18" s="244"/>
      <c r="AM18" s="244"/>
      <c r="AN18" s="244"/>
      <c r="AO18" s="244"/>
      <c r="AP18" s="244"/>
      <c r="AQ18" s="244"/>
      <c r="AR18" s="244"/>
      <c r="AS18" s="244"/>
      <c r="AT18" s="244"/>
      <c r="AU18" s="244"/>
      <c r="AV18" s="244"/>
      <c r="AW18" s="244"/>
      <c r="AX18" s="244"/>
      <c r="AY18" s="244"/>
      <c r="AZ18" s="244"/>
      <c r="BA18" s="244"/>
      <c r="BB18" s="244"/>
      <c r="BC18" s="244"/>
      <c r="BD18" s="244"/>
      <c r="BE18" s="244"/>
      <c r="BF18" s="244"/>
      <c r="BG18" s="244"/>
      <c r="BH18" s="244"/>
      <c r="BI18" s="244"/>
      <c r="BJ18" s="244"/>
      <c r="BK18" s="244"/>
      <c r="BL18" s="244"/>
      <c r="BM18" s="244"/>
      <c r="BN18" s="244"/>
      <c r="BO18" s="244"/>
      <c r="BP18" s="244"/>
      <c r="BQ18" s="244"/>
      <c r="BR18" s="244"/>
      <c r="BS18" s="244"/>
      <c r="BT18" s="244"/>
      <c r="BU18" s="244"/>
      <c r="BV18" s="244"/>
      <c r="BW18" s="244"/>
      <c r="BX18" s="244"/>
      <c r="BY18" s="244"/>
      <c r="BZ18" s="244"/>
      <c r="CA18" s="244"/>
      <c r="CB18" s="244"/>
      <c r="CC18" s="244"/>
      <c r="CD18" s="244"/>
      <c r="CE18" s="244"/>
      <c r="CF18" s="244"/>
      <c r="CG18" s="244"/>
      <c r="CH18" s="244"/>
      <c r="CI18" s="244"/>
      <c r="CJ18" s="244"/>
      <c r="CK18" s="244"/>
      <c r="CL18" s="244"/>
      <c r="CM18" s="244"/>
      <c r="CN18" s="244"/>
      <c r="CO18" s="244"/>
      <c r="CP18" s="244"/>
      <c r="CQ18" s="244"/>
      <c r="CR18" s="244"/>
      <c r="CS18" s="244"/>
      <c r="CT18" s="244"/>
      <c r="CU18" s="244"/>
      <c r="CV18" s="244"/>
      <c r="CW18" s="244"/>
      <c r="CX18" s="244"/>
      <c r="CY18" s="244"/>
      <c r="CZ18" s="244"/>
      <c r="DA18" s="244"/>
      <c r="DB18" s="244"/>
      <c r="DC18" s="244"/>
      <c r="DD18" s="244"/>
      <c r="DE18" s="244"/>
      <c r="DF18" s="244"/>
      <c r="DG18" s="244"/>
      <c r="DH18" s="244"/>
      <c r="DI18" s="244"/>
      <c r="DJ18" s="244"/>
      <c r="DK18" s="244"/>
      <c r="DL18" s="244"/>
      <c r="DM18" s="244"/>
      <c r="DN18" s="244"/>
      <c r="DO18" s="244"/>
      <c r="DP18" s="244"/>
      <c r="DQ18" s="244"/>
      <c r="DR18" s="244"/>
      <c r="DS18" s="244"/>
      <c r="DT18" s="244"/>
      <c r="DU18" s="244"/>
      <c r="DV18" s="244"/>
      <c r="DW18" s="244"/>
      <c r="DX18" s="244"/>
      <c r="DY18" s="244"/>
      <c r="DZ18" s="244"/>
      <c r="EA18" s="244"/>
      <c r="EB18" s="244"/>
      <c r="EC18" s="244"/>
      <c r="ED18" s="244"/>
      <c r="EE18" s="244"/>
      <c r="EF18" s="244"/>
      <c r="EG18" s="244"/>
      <c r="EH18" s="244"/>
      <c r="EI18" s="244"/>
      <c r="EJ18" s="244"/>
      <c r="EK18" s="244"/>
      <c r="EL18" s="244"/>
      <c r="EM18" s="244"/>
      <c r="EN18" s="244"/>
      <c r="EO18" s="244"/>
      <c r="EP18" s="244"/>
      <c r="EQ18" s="244"/>
      <c r="ER18" s="244"/>
      <c r="ES18" s="244"/>
      <c r="ET18" s="244"/>
      <c r="EU18" s="244"/>
      <c r="EV18" s="244"/>
      <c r="EW18" s="244"/>
      <c r="EX18" s="244"/>
      <c r="EY18" s="244"/>
      <c r="EZ18" s="244"/>
      <c r="FA18" s="244"/>
      <c r="FB18" s="244"/>
      <c r="FC18" s="244"/>
      <c r="FD18" s="244"/>
      <c r="FE18" s="244"/>
      <c r="FF18" s="244"/>
      <c r="FG18" s="244"/>
      <c r="FH18" s="244"/>
      <c r="FI18" s="244"/>
      <c r="FJ18" s="244"/>
      <c r="FK18" s="244"/>
      <c r="FL18" s="244"/>
      <c r="FM18" s="244"/>
      <c r="FN18" s="244"/>
      <c r="FO18" s="244"/>
      <c r="FP18" s="244"/>
      <c r="FQ18" s="244"/>
      <c r="FR18" s="244"/>
      <c r="FS18" s="244"/>
      <c r="FT18" s="244"/>
      <c r="FU18" s="244"/>
      <c r="FV18" s="244"/>
      <c r="FW18" s="244"/>
      <c r="FX18" s="244"/>
      <c r="FY18" s="244"/>
      <c r="FZ18" s="244"/>
      <c r="GA18" s="244"/>
      <c r="GB18" s="244"/>
      <c r="GC18" s="244"/>
      <c r="GD18" s="244"/>
      <c r="GE18" s="244"/>
      <c r="GF18" s="244"/>
      <c r="GG18" s="244"/>
      <c r="GH18" s="244"/>
      <c r="GI18" s="244"/>
      <c r="GJ18" s="244"/>
      <c r="GK18" s="244"/>
      <c r="GL18" s="244"/>
      <c r="GM18" s="244"/>
      <c r="GN18" s="244"/>
      <c r="GO18" s="244"/>
      <c r="GP18" s="244"/>
      <c r="GQ18" s="244"/>
      <c r="GR18" s="244"/>
      <c r="GS18" s="244"/>
      <c r="GT18" s="244"/>
      <c r="GU18" s="244"/>
      <c r="GV18" s="244"/>
      <c r="GW18" s="244"/>
      <c r="GX18" s="244"/>
      <c r="GY18" s="244"/>
      <c r="GZ18" s="244"/>
      <c r="HA18" s="244"/>
      <c r="HB18" s="244"/>
      <c r="HC18" s="244"/>
      <c r="HD18" s="244"/>
      <c r="HE18" s="244"/>
      <c r="HF18" s="244"/>
      <c r="HG18" s="244"/>
      <c r="HH18" s="244"/>
      <c r="HI18" s="244"/>
      <c r="HJ18" s="244"/>
      <c r="HK18" s="244"/>
      <c r="HL18" s="244"/>
      <c r="HM18" s="244"/>
      <c r="HN18" s="244"/>
      <c r="HO18" s="244"/>
      <c r="HP18" s="244"/>
      <c r="HQ18" s="244"/>
      <c r="HR18" s="244"/>
      <c r="HS18" s="244"/>
      <c r="HT18" s="244"/>
      <c r="HU18" s="244"/>
      <c r="HV18" s="244"/>
      <c r="HW18" s="244"/>
      <c r="HX18" s="244"/>
      <c r="HY18" s="244"/>
      <c r="HZ18" s="244"/>
      <c r="IA18" s="244"/>
      <c r="IB18" s="244"/>
      <c r="IC18" s="244"/>
      <c r="ID18" s="244"/>
      <c r="IE18" s="244"/>
      <c r="IF18" s="244"/>
      <c r="IG18" s="244"/>
      <c r="IH18" s="244"/>
      <c r="II18" s="244"/>
      <c r="IJ18" s="244"/>
    </row>
    <row r="19" spans="1:250" s="6" customFormat="1">
      <c r="A19" s="18"/>
      <c r="B19" s="668"/>
      <c r="C19" s="893"/>
      <c r="D19" s="895"/>
      <c r="E19" s="921"/>
      <c r="F19" s="744">
        <f t="shared" si="0"/>
        <v>0</v>
      </c>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4"/>
      <c r="BA19" s="244"/>
      <c r="BB19" s="244"/>
      <c r="BC19" s="244"/>
      <c r="BD19" s="244"/>
      <c r="BE19" s="244"/>
      <c r="BF19" s="244"/>
      <c r="BG19" s="244"/>
      <c r="BH19" s="244"/>
      <c r="BI19" s="244"/>
      <c r="BJ19" s="244"/>
      <c r="BK19" s="244"/>
      <c r="BL19" s="244"/>
      <c r="BM19" s="244"/>
      <c r="BN19" s="244"/>
      <c r="BO19" s="244"/>
      <c r="BP19" s="244"/>
      <c r="BQ19" s="244"/>
      <c r="BR19" s="244"/>
      <c r="BS19" s="244"/>
      <c r="BT19" s="244"/>
      <c r="BU19" s="244"/>
      <c r="BV19" s="244"/>
      <c r="BW19" s="244"/>
      <c r="BX19" s="244"/>
      <c r="BY19" s="244"/>
      <c r="BZ19" s="244"/>
      <c r="CA19" s="244"/>
      <c r="CB19" s="244"/>
      <c r="CC19" s="244"/>
      <c r="CD19" s="244"/>
      <c r="CE19" s="244"/>
      <c r="CF19" s="244"/>
      <c r="CG19" s="244"/>
      <c r="CH19" s="244"/>
      <c r="CI19" s="244"/>
      <c r="CJ19" s="244"/>
      <c r="CK19" s="244"/>
      <c r="CL19" s="244"/>
      <c r="CM19" s="244"/>
      <c r="CN19" s="244"/>
      <c r="CO19" s="244"/>
      <c r="CP19" s="244"/>
      <c r="CQ19" s="244"/>
      <c r="CR19" s="244"/>
      <c r="CS19" s="244"/>
      <c r="CT19" s="244"/>
      <c r="CU19" s="244"/>
      <c r="CV19" s="244"/>
      <c r="CW19" s="244"/>
      <c r="CX19" s="244"/>
      <c r="CY19" s="244"/>
      <c r="CZ19" s="244"/>
      <c r="DA19" s="244"/>
      <c r="DB19" s="244"/>
      <c r="DC19" s="244"/>
      <c r="DD19" s="244"/>
      <c r="DE19" s="244"/>
      <c r="DF19" s="244"/>
      <c r="DG19" s="244"/>
      <c r="DH19" s="244"/>
      <c r="DI19" s="244"/>
      <c r="DJ19" s="244"/>
      <c r="DK19" s="244"/>
      <c r="DL19" s="244"/>
      <c r="DM19" s="244"/>
      <c r="DN19" s="244"/>
      <c r="DO19" s="244"/>
      <c r="DP19" s="244"/>
      <c r="DQ19" s="244"/>
      <c r="DR19" s="244"/>
      <c r="DS19" s="244"/>
      <c r="DT19" s="244"/>
      <c r="DU19" s="244"/>
      <c r="DV19" s="244"/>
      <c r="DW19" s="244"/>
      <c r="DX19" s="244"/>
      <c r="DY19" s="244"/>
      <c r="DZ19" s="244"/>
      <c r="EA19" s="244"/>
      <c r="EB19" s="244"/>
      <c r="EC19" s="244"/>
      <c r="ED19" s="244"/>
      <c r="EE19" s="244"/>
      <c r="EF19" s="244"/>
      <c r="EG19" s="244"/>
      <c r="EH19" s="244"/>
      <c r="EI19" s="244"/>
      <c r="EJ19" s="244"/>
      <c r="EK19" s="244"/>
      <c r="EL19" s="244"/>
      <c r="EM19" s="244"/>
      <c r="EN19" s="244"/>
      <c r="EO19" s="244"/>
      <c r="EP19" s="244"/>
      <c r="EQ19" s="244"/>
      <c r="ER19" s="244"/>
      <c r="ES19" s="244"/>
      <c r="ET19" s="244"/>
      <c r="EU19" s="244"/>
      <c r="EV19" s="244"/>
      <c r="EW19" s="244"/>
      <c r="EX19" s="244"/>
      <c r="EY19" s="244"/>
      <c r="EZ19" s="244"/>
      <c r="FA19" s="244"/>
      <c r="FB19" s="244"/>
      <c r="FC19" s="244"/>
      <c r="FD19" s="244"/>
      <c r="FE19" s="244"/>
      <c r="FF19" s="244"/>
      <c r="FG19" s="244"/>
      <c r="FH19" s="244"/>
      <c r="FI19" s="244"/>
      <c r="FJ19" s="244"/>
      <c r="FK19" s="244"/>
      <c r="FL19" s="244"/>
      <c r="FM19" s="244"/>
      <c r="FN19" s="244"/>
      <c r="FO19" s="244"/>
      <c r="FP19" s="244"/>
      <c r="FQ19" s="244"/>
      <c r="FR19" s="244"/>
      <c r="FS19" s="244"/>
      <c r="FT19" s="244"/>
      <c r="FU19" s="244"/>
      <c r="FV19" s="244"/>
      <c r="FW19" s="244"/>
      <c r="FX19" s="244"/>
      <c r="FY19" s="244"/>
      <c r="FZ19" s="244"/>
      <c r="GA19" s="244"/>
      <c r="GB19" s="244"/>
      <c r="GC19" s="244"/>
      <c r="GD19" s="244"/>
      <c r="GE19" s="244"/>
      <c r="GF19" s="244"/>
      <c r="GG19" s="244"/>
      <c r="GH19" s="244"/>
      <c r="GI19" s="244"/>
      <c r="GJ19" s="244"/>
      <c r="GK19" s="244"/>
      <c r="GL19" s="244"/>
      <c r="GM19" s="244"/>
      <c r="GN19" s="244"/>
      <c r="GO19" s="244"/>
      <c r="GP19" s="244"/>
      <c r="GQ19" s="244"/>
      <c r="GR19" s="244"/>
      <c r="GS19" s="244"/>
      <c r="GT19" s="244"/>
      <c r="GU19" s="244"/>
      <c r="GV19" s="244"/>
      <c r="GW19" s="244"/>
      <c r="GX19" s="244"/>
      <c r="GY19" s="244"/>
      <c r="GZ19" s="244"/>
      <c r="HA19" s="244"/>
      <c r="HB19" s="244"/>
      <c r="HC19" s="244"/>
      <c r="HD19" s="244"/>
      <c r="HE19" s="244"/>
      <c r="HF19" s="244"/>
      <c r="HG19" s="244"/>
      <c r="HH19" s="244"/>
      <c r="HI19" s="244"/>
      <c r="HJ19" s="244"/>
      <c r="HK19" s="244"/>
      <c r="HL19" s="244"/>
      <c r="HM19" s="244"/>
      <c r="HN19" s="244"/>
      <c r="HO19" s="244"/>
      <c r="HP19" s="244"/>
      <c r="HQ19" s="244"/>
      <c r="HR19" s="244"/>
      <c r="HS19" s="244"/>
      <c r="HT19" s="244"/>
      <c r="HU19" s="244"/>
      <c r="HV19" s="244"/>
      <c r="HW19" s="244"/>
      <c r="HX19" s="244"/>
      <c r="HY19" s="244"/>
      <c r="HZ19" s="244"/>
      <c r="IA19" s="244"/>
      <c r="IB19" s="244"/>
      <c r="IC19" s="244"/>
      <c r="ID19" s="244"/>
      <c r="IE19" s="244"/>
      <c r="IF19" s="244"/>
      <c r="IG19" s="244"/>
      <c r="IH19" s="244"/>
      <c r="II19" s="244"/>
      <c r="IJ19" s="244"/>
    </row>
    <row r="20" spans="1:250" s="297" customFormat="1" ht="51">
      <c r="A20" s="257">
        <f>COUNT($A$1:A17)+1</f>
        <v>2</v>
      </c>
      <c r="B20" s="914" t="s">
        <v>324</v>
      </c>
      <c r="C20" s="737" t="s">
        <v>117</v>
      </c>
      <c r="D20" s="737">
        <v>11</v>
      </c>
      <c r="E20" s="922"/>
      <c r="F20" s="744">
        <f t="shared" si="0"/>
        <v>0</v>
      </c>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4"/>
      <c r="BA20" s="244"/>
      <c r="BB20" s="244"/>
      <c r="BC20" s="244"/>
      <c r="BD20" s="244"/>
      <c r="BE20" s="244"/>
      <c r="BF20" s="244"/>
      <c r="BG20" s="244"/>
      <c r="BH20" s="244"/>
      <c r="BI20" s="244"/>
      <c r="BJ20" s="244"/>
      <c r="BK20" s="244"/>
      <c r="BL20" s="244"/>
      <c r="BM20" s="244"/>
      <c r="BN20" s="244"/>
      <c r="BO20" s="244"/>
      <c r="BP20" s="244"/>
      <c r="BQ20" s="244"/>
      <c r="BR20" s="244"/>
      <c r="BS20" s="244"/>
      <c r="BT20" s="244"/>
      <c r="BU20" s="244"/>
      <c r="BV20" s="244"/>
      <c r="BW20" s="244"/>
      <c r="BX20" s="244"/>
      <c r="BY20" s="244"/>
      <c r="BZ20" s="244"/>
      <c r="CA20" s="244"/>
      <c r="CB20" s="244"/>
      <c r="CC20" s="244"/>
      <c r="CD20" s="244"/>
      <c r="CE20" s="244"/>
      <c r="CF20" s="244"/>
      <c r="CG20" s="244"/>
      <c r="CH20" s="244"/>
      <c r="CI20" s="244"/>
      <c r="CJ20" s="244"/>
      <c r="CK20" s="244"/>
      <c r="CL20" s="244"/>
      <c r="CM20" s="244"/>
      <c r="CN20" s="244"/>
      <c r="CO20" s="244"/>
      <c r="CP20" s="244"/>
      <c r="CQ20" s="244"/>
      <c r="CR20" s="244"/>
      <c r="CS20" s="244"/>
      <c r="CT20" s="244"/>
      <c r="CU20" s="244"/>
      <c r="CV20" s="244"/>
      <c r="CW20" s="244"/>
      <c r="CX20" s="244"/>
      <c r="CY20" s="244"/>
      <c r="CZ20" s="244"/>
      <c r="DA20" s="244"/>
      <c r="DB20" s="244"/>
      <c r="DC20" s="244"/>
      <c r="DD20" s="244"/>
      <c r="DE20" s="244"/>
      <c r="DF20" s="244"/>
      <c r="DG20" s="244"/>
      <c r="DH20" s="244"/>
      <c r="DI20" s="244"/>
      <c r="DJ20" s="244"/>
      <c r="DK20" s="244"/>
      <c r="DL20" s="244"/>
      <c r="DM20" s="244"/>
      <c r="DN20" s="244"/>
      <c r="DO20" s="244"/>
      <c r="DP20" s="244"/>
      <c r="DQ20" s="244"/>
      <c r="DR20" s="244"/>
      <c r="DS20" s="244"/>
      <c r="DT20" s="244"/>
      <c r="DU20" s="244"/>
      <c r="DV20" s="244"/>
      <c r="DW20" s="244"/>
      <c r="DX20" s="244"/>
      <c r="DY20" s="244"/>
      <c r="DZ20" s="244"/>
      <c r="EA20" s="244"/>
      <c r="EB20" s="244"/>
      <c r="EC20" s="244"/>
      <c r="ED20" s="244"/>
      <c r="EE20" s="244"/>
      <c r="EF20" s="244"/>
      <c r="EG20" s="244"/>
      <c r="EH20" s="244"/>
      <c r="EI20" s="244"/>
      <c r="EJ20" s="244"/>
      <c r="EK20" s="244"/>
      <c r="EL20" s="244"/>
      <c r="EM20" s="244"/>
      <c r="EN20" s="244"/>
      <c r="EO20" s="244"/>
      <c r="EP20" s="244"/>
      <c r="EQ20" s="244"/>
      <c r="ER20" s="244"/>
      <c r="ES20" s="244"/>
      <c r="ET20" s="244"/>
      <c r="EU20" s="244"/>
      <c r="EV20" s="244"/>
      <c r="EW20" s="244"/>
      <c r="EX20" s="244"/>
      <c r="EY20" s="244"/>
      <c r="EZ20" s="244"/>
      <c r="FA20" s="244"/>
      <c r="FB20" s="244"/>
      <c r="FC20" s="244"/>
      <c r="FD20" s="244"/>
      <c r="FE20" s="244"/>
      <c r="FF20" s="244"/>
      <c r="FG20" s="244"/>
      <c r="FH20" s="244"/>
      <c r="FI20" s="244"/>
      <c r="FJ20" s="244"/>
      <c r="FK20" s="244"/>
      <c r="FL20" s="244"/>
      <c r="FM20" s="244"/>
      <c r="FN20" s="244"/>
      <c r="FO20" s="244"/>
      <c r="FP20" s="244"/>
      <c r="FQ20" s="244"/>
      <c r="FR20" s="244"/>
      <c r="FS20" s="244"/>
      <c r="FT20" s="244"/>
      <c r="FU20" s="244"/>
      <c r="FV20" s="244"/>
      <c r="FW20" s="244"/>
      <c r="FX20" s="244"/>
      <c r="FY20" s="244"/>
      <c r="FZ20" s="244"/>
      <c r="GA20" s="244"/>
      <c r="GB20" s="244"/>
      <c r="GC20" s="244"/>
      <c r="GD20" s="244"/>
      <c r="GE20" s="244"/>
      <c r="GF20" s="244"/>
      <c r="GG20" s="244"/>
      <c r="GH20" s="244"/>
      <c r="GI20" s="244"/>
      <c r="GJ20" s="244"/>
      <c r="GK20" s="244"/>
      <c r="GL20" s="244"/>
      <c r="GM20" s="244"/>
      <c r="GN20" s="244"/>
      <c r="GO20" s="244"/>
      <c r="GP20" s="244"/>
      <c r="GQ20" s="244"/>
      <c r="GR20" s="244"/>
      <c r="GS20" s="244"/>
      <c r="GT20" s="244"/>
      <c r="GU20" s="244"/>
      <c r="GV20" s="244"/>
      <c r="GW20" s="244"/>
      <c r="GX20" s="244"/>
      <c r="GY20" s="244"/>
      <c r="GZ20" s="244"/>
      <c r="HA20" s="244"/>
      <c r="HB20" s="244"/>
      <c r="HC20" s="244"/>
      <c r="HD20" s="244"/>
      <c r="HE20" s="244"/>
      <c r="HF20" s="244"/>
      <c r="HG20" s="244"/>
      <c r="HH20" s="244"/>
      <c r="HI20" s="244"/>
      <c r="HJ20" s="244"/>
      <c r="HK20" s="244"/>
      <c r="HL20" s="244"/>
      <c r="HM20" s="244"/>
      <c r="HN20" s="244"/>
      <c r="HO20" s="244"/>
      <c r="HP20" s="244"/>
      <c r="HQ20" s="244"/>
      <c r="HR20" s="244"/>
      <c r="HS20" s="244"/>
      <c r="HT20" s="244"/>
      <c r="HU20" s="244"/>
      <c r="HV20" s="244"/>
      <c r="HW20" s="244"/>
      <c r="HX20" s="244"/>
      <c r="HY20" s="244"/>
      <c r="HZ20" s="244"/>
      <c r="IA20" s="244"/>
      <c r="IB20" s="244"/>
      <c r="IC20" s="244"/>
      <c r="ID20" s="244"/>
      <c r="IE20" s="244"/>
      <c r="IF20" s="244"/>
      <c r="IG20" s="244"/>
      <c r="IH20" s="244"/>
      <c r="II20" s="244"/>
      <c r="IJ20" s="244"/>
    </row>
    <row r="21" spans="1:250" s="297" customFormat="1">
      <c r="A21" s="18"/>
      <c r="B21" s="915"/>
      <c r="C21" s="916"/>
      <c r="D21" s="917"/>
      <c r="E21" s="923"/>
      <c r="F21" s="744">
        <f t="shared" si="0"/>
        <v>0</v>
      </c>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4"/>
      <c r="AX21" s="244"/>
      <c r="AY21" s="244"/>
      <c r="AZ21" s="244"/>
      <c r="BA21" s="244"/>
      <c r="BB21" s="244"/>
      <c r="BC21" s="244"/>
      <c r="BD21" s="244"/>
      <c r="BE21" s="244"/>
      <c r="BF21" s="244"/>
      <c r="BG21" s="244"/>
      <c r="BH21" s="244"/>
      <c r="BI21" s="244"/>
      <c r="BJ21" s="244"/>
      <c r="BK21" s="244"/>
      <c r="BL21" s="244"/>
      <c r="BM21" s="244"/>
      <c r="BN21" s="244"/>
      <c r="BO21" s="244"/>
      <c r="BP21" s="244"/>
      <c r="BQ21" s="244"/>
      <c r="BR21" s="244"/>
      <c r="BS21" s="244"/>
      <c r="BT21" s="244"/>
      <c r="BU21" s="244"/>
      <c r="BV21" s="244"/>
      <c r="BW21" s="244"/>
      <c r="BX21" s="244"/>
      <c r="BY21" s="244"/>
      <c r="BZ21" s="244"/>
      <c r="CA21" s="244"/>
      <c r="CB21" s="244"/>
      <c r="CC21" s="244"/>
      <c r="CD21" s="244"/>
      <c r="CE21" s="244"/>
      <c r="CF21" s="244"/>
      <c r="CG21" s="244"/>
      <c r="CH21" s="244"/>
      <c r="CI21" s="244"/>
      <c r="CJ21" s="244"/>
      <c r="CK21" s="244"/>
      <c r="CL21" s="244"/>
      <c r="CM21" s="244"/>
      <c r="CN21" s="244"/>
      <c r="CO21" s="244"/>
      <c r="CP21" s="244"/>
      <c r="CQ21" s="244"/>
      <c r="CR21" s="244"/>
      <c r="CS21" s="244"/>
      <c r="CT21" s="244"/>
      <c r="CU21" s="244"/>
      <c r="CV21" s="244"/>
      <c r="CW21" s="244"/>
      <c r="CX21" s="244"/>
      <c r="CY21" s="244"/>
      <c r="CZ21" s="244"/>
      <c r="DA21" s="244"/>
      <c r="DB21" s="244"/>
      <c r="DC21" s="244"/>
      <c r="DD21" s="244"/>
      <c r="DE21" s="244"/>
      <c r="DF21" s="244"/>
      <c r="DG21" s="244"/>
      <c r="DH21" s="244"/>
      <c r="DI21" s="244"/>
      <c r="DJ21" s="244"/>
      <c r="DK21" s="244"/>
      <c r="DL21" s="244"/>
      <c r="DM21" s="244"/>
      <c r="DN21" s="244"/>
      <c r="DO21" s="244"/>
      <c r="DP21" s="244"/>
      <c r="DQ21" s="244"/>
      <c r="DR21" s="244"/>
      <c r="DS21" s="244"/>
      <c r="DT21" s="244"/>
      <c r="DU21" s="244"/>
      <c r="DV21" s="244"/>
      <c r="DW21" s="244"/>
      <c r="DX21" s="244"/>
      <c r="DY21" s="244"/>
      <c r="DZ21" s="244"/>
      <c r="EA21" s="244"/>
      <c r="EB21" s="244"/>
      <c r="EC21" s="244"/>
      <c r="ED21" s="244"/>
      <c r="EE21" s="244"/>
      <c r="EF21" s="244"/>
      <c r="EG21" s="244"/>
      <c r="EH21" s="244"/>
      <c r="EI21" s="244"/>
      <c r="EJ21" s="244"/>
      <c r="EK21" s="244"/>
      <c r="EL21" s="244"/>
      <c r="EM21" s="244"/>
      <c r="EN21" s="244"/>
      <c r="EO21" s="244"/>
      <c r="EP21" s="244"/>
      <c r="EQ21" s="244"/>
      <c r="ER21" s="244"/>
      <c r="ES21" s="244"/>
      <c r="ET21" s="244"/>
      <c r="EU21" s="244"/>
      <c r="EV21" s="244"/>
      <c r="EW21" s="244"/>
      <c r="EX21" s="244"/>
      <c r="EY21" s="244"/>
      <c r="EZ21" s="244"/>
      <c r="FA21" s="244"/>
      <c r="FB21" s="244"/>
      <c r="FC21" s="244"/>
      <c r="FD21" s="244"/>
      <c r="FE21" s="244"/>
      <c r="FF21" s="244"/>
      <c r="FG21" s="244"/>
      <c r="FH21" s="244"/>
      <c r="FI21" s="244"/>
      <c r="FJ21" s="244"/>
      <c r="FK21" s="244"/>
      <c r="FL21" s="244"/>
      <c r="FM21" s="244"/>
      <c r="FN21" s="244"/>
      <c r="FO21" s="244"/>
      <c r="FP21" s="244"/>
      <c r="FQ21" s="244"/>
      <c r="FR21" s="244"/>
      <c r="FS21" s="244"/>
      <c r="FT21" s="244"/>
      <c r="FU21" s="244"/>
      <c r="FV21" s="244"/>
      <c r="FW21" s="244"/>
      <c r="FX21" s="244"/>
      <c r="FY21" s="244"/>
      <c r="FZ21" s="244"/>
      <c r="GA21" s="244"/>
      <c r="GB21" s="244"/>
      <c r="GC21" s="244"/>
      <c r="GD21" s="244"/>
      <c r="GE21" s="244"/>
      <c r="GF21" s="244"/>
      <c r="GG21" s="244"/>
      <c r="GH21" s="244"/>
      <c r="GI21" s="244"/>
      <c r="GJ21" s="244"/>
      <c r="GK21" s="244"/>
      <c r="GL21" s="244"/>
      <c r="GM21" s="244"/>
      <c r="GN21" s="244"/>
      <c r="GO21" s="244"/>
      <c r="GP21" s="244"/>
      <c r="GQ21" s="244"/>
      <c r="GR21" s="244"/>
      <c r="GS21" s="244"/>
      <c r="GT21" s="244"/>
      <c r="GU21" s="244"/>
      <c r="GV21" s="244"/>
      <c r="GW21" s="244"/>
      <c r="GX21" s="244"/>
      <c r="GY21" s="244"/>
      <c r="GZ21" s="244"/>
      <c r="HA21" s="244"/>
      <c r="HB21" s="244"/>
      <c r="HC21" s="244"/>
      <c r="HD21" s="244"/>
      <c r="HE21" s="244"/>
      <c r="HF21" s="244"/>
      <c r="HG21" s="244"/>
      <c r="HH21" s="244"/>
      <c r="HI21" s="244"/>
      <c r="HJ21" s="244"/>
      <c r="HK21" s="244"/>
      <c r="HL21" s="244"/>
      <c r="HM21" s="244"/>
      <c r="HN21" s="244"/>
      <c r="HO21" s="244"/>
      <c r="HP21" s="244"/>
      <c r="HQ21" s="244"/>
      <c r="HR21" s="244"/>
      <c r="HS21" s="244"/>
      <c r="HT21" s="244"/>
      <c r="HU21" s="244"/>
      <c r="HV21" s="244"/>
      <c r="HW21" s="244"/>
      <c r="HX21" s="244"/>
      <c r="HY21" s="244"/>
      <c r="HZ21" s="244"/>
      <c r="IA21" s="244"/>
      <c r="IB21" s="244"/>
      <c r="IC21" s="244"/>
      <c r="ID21" s="244"/>
      <c r="IE21" s="244"/>
      <c r="IF21" s="244"/>
      <c r="IG21" s="244"/>
      <c r="IH21" s="244"/>
      <c r="II21" s="244"/>
      <c r="IJ21" s="244"/>
    </row>
    <row r="22" spans="1:250" s="297" customFormat="1" ht="38.25">
      <c r="A22" s="18">
        <f>COUNT($A$11:A21)+1</f>
        <v>3</v>
      </c>
      <c r="B22" s="914" t="s">
        <v>607</v>
      </c>
      <c r="C22" s="737" t="s">
        <v>117</v>
      </c>
      <c r="D22" s="737">
        <v>11</v>
      </c>
      <c r="E22" s="922"/>
      <c r="F22" s="744">
        <f t="shared" si="0"/>
        <v>0</v>
      </c>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244"/>
      <c r="BC22" s="244"/>
      <c r="BD22" s="244"/>
      <c r="BE22" s="244"/>
      <c r="BF22" s="244"/>
      <c r="BG22" s="244"/>
      <c r="BH22" s="244"/>
      <c r="BI22" s="244"/>
      <c r="BJ22" s="244"/>
      <c r="BK22" s="244"/>
      <c r="BL22" s="244"/>
      <c r="BM22" s="244"/>
      <c r="BN22" s="244"/>
      <c r="BO22" s="244"/>
      <c r="BP22" s="244"/>
      <c r="BQ22" s="244"/>
      <c r="BR22" s="244"/>
      <c r="BS22" s="244"/>
      <c r="BT22" s="244"/>
      <c r="BU22" s="244"/>
      <c r="BV22" s="244"/>
      <c r="BW22" s="244"/>
      <c r="BX22" s="244"/>
      <c r="BY22" s="244"/>
      <c r="BZ22" s="244"/>
      <c r="CA22" s="244"/>
      <c r="CB22" s="244"/>
      <c r="CC22" s="244"/>
      <c r="CD22" s="244"/>
      <c r="CE22" s="244"/>
      <c r="CF22" s="244"/>
      <c r="CG22" s="244"/>
      <c r="CH22" s="244"/>
      <c r="CI22" s="244"/>
      <c r="CJ22" s="244"/>
      <c r="CK22" s="244"/>
      <c r="CL22" s="244"/>
      <c r="CM22" s="244"/>
      <c r="CN22" s="244"/>
      <c r="CO22" s="244"/>
      <c r="CP22" s="244"/>
      <c r="CQ22" s="244"/>
      <c r="CR22" s="244"/>
      <c r="CS22" s="244"/>
      <c r="CT22" s="244"/>
      <c r="CU22" s="244"/>
      <c r="CV22" s="244"/>
      <c r="CW22" s="244"/>
      <c r="CX22" s="244"/>
      <c r="CY22" s="244"/>
      <c r="CZ22" s="244"/>
      <c r="DA22" s="244"/>
      <c r="DB22" s="244"/>
      <c r="DC22" s="244"/>
      <c r="DD22" s="244"/>
      <c r="DE22" s="244"/>
      <c r="DF22" s="244"/>
      <c r="DG22" s="244"/>
      <c r="DH22" s="244"/>
      <c r="DI22" s="244"/>
      <c r="DJ22" s="244"/>
      <c r="DK22" s="244"/>
      <c r="DL22" s="244"/>
      <c r="DM22" s="244"/>
      <c r="DN22" s="244"/>
      <c r="DO22" s="244"/>
      <c r="DP22" s="244"/>
      <c r="DQ22" s="244"/>
      <c r="DR22" s="244"/>
      <c r="DS22" s="244"/>
      <c r="DT22" s="244"/>
      <c r="DU22" s="244"/>
      <c r="DV22" s="244"/>
      <c r="DW22" s="244"/>
      <c r="DX22" s="244"/>
      <c r="DY22" s="244"/>
      <c r="DZ22" s="244"/>
      <c r="EA22" s="244"/>
      <c r="EB22" s="244"/>
      <c r="EC22" s="244"/>
      <c r="ED22" s="244"/>
      <c r="EE22" s="244"/>
      <c r="EF22" s="244"/>
      <c r="EG22" s="244"/>
      <c r="EH22" s="244"/>
      <c r="EI22" s="244"/>
      <c r="EJ22" s="244"/>
      <c r="EK22" s="244"/>
      <c r="EL22" s="244"/>
      <c r="EM22" s="244"/>
      <c r="EN22" s="244"/>
      <c r="EO22" s="244"/>
      <c r="EP22" s="244"/>
      <c r="EQ22" s="244"/>
      <c r="ER22" s="244"/>
      <c r="ES22" s="244"/>
      <c r="ET22" s="244"/>
      <c r="EU22" s="244"/>
      <c r="EV22" s="244"/>
      <c r="EW22" s="244"/>
      <c r="EX22" s="244"/>
      <c r="EY22" s="244"/>
      <c r="EZ22" s="244"/>
      <c r="FA22" s="244"/>
      <c r="FB22" s="244"/>
      <c r="FC22" s="244"/>
      <c r="FD22" s="244"/>
      <c r="FE22" s="244"/>
      <c r="FF22" s="244"/>
      <c r="FG22" s="244"/>
      <c r="FH22" s="244"/>
      <c r="FI22" s="244"/>
      <c r="FJ22" s="244"/>
      <c r="FK22" s="244"/>
      <c r="FL22" s="244"/>
      <c r="FM22" s="244"/>
      <c r="FN22" s="244"/>
      <c r="FO22" s="244"/>
      <c r="FP22" s="244"/>
      <c r="FQ22" s="244"/>
      <c r="FR22" s="244"/>
      <c r="FS22" s="244"/>
      <c r="FT22" s="244"/>
      <c r="FU22" s="244"/>
      <c r="FV22" s="244"/>
      <c r="FW22" s="244"/>
      <c r="FX22" s="244"/>
      <c r="FY22" s="244"/>
      <c r="FZ22" s="244"/>
      <c r="GA22" s="244"/>
      <c r="GB22" s="244"/>
      <c r="GC22" s="244"/>
      <c r="GD22" s="244"/>
      <c r="GE22" s="244"/>
      <c r="GF22" s="244"/>
      <c r="GG22" s="244"/>
      <c r="GH22" s="244"/>
      <c r="GI22" s="244"/>
      <c r="GJ22" s="244"/>
      <c r="GK22" s="244"/>
      <c r="GL22" s="244"/>
      <c r="GM22" s="244"/>
      <c r="GN22" s="244"/>
      <c r="GO22" s="244"/>
      <c r="GP22" s="244"/>
      <c r="GQ22" s="244"/>
      <c r="GR22" s="244"/>
      <c r="GS22" s="244"/>
      <c r="GT22" s="244"/>
      <c r="GU22" s="244"/>
      <c r="GV22" s="244"/>
      <c r="GW22" s="244"/>
      <c r="GX22" s="244"/>
      <c r="GY22" s="244"/>
      <c r="GZ22" s="244"/>
      <c r="HA22" s="244"/>
      <c r="HB22" s="244"/>
      <c r="HC22" s="244"/>
      <c r="HD22" s="244"/>
      <c r="HE22" s="244"/>
      <c r="HF22" s="244"/>
      <c r="HG22" s="244"/>
      <c r="HH22" s="244"/>
      <c r="HI22" s="244"/>
      <c r="HJ22" s="244"/>
      <c r="HK22" s="244"/>
      <c r="HL22" s="244"/>
      <c r="HM22" s="244"/>
      <c r="HN22" s="244"/>
      <c r="HO22" s="244"/>
      <c r="HP22" s="244"/>
      <c r="HQ22" s="244"/>
      <c r="HR22" s="244"/>
      <c r="HS22" s="244"/>
      <c r="HT22" s="244"/>
      <c r="HU22" s="244"/>
      <c r="HV22" s="244"/>
      <c r="HW22" s="244"/>
      <c r="HX22" s="244"/>
      <c r="HY22" s="244"/>
      <c r="HZ22" s="244"/>
      <c r="IA22" s="244"/>
      <c r="IB22" s="244"/>
      <c r="IC22" s="244"/>
      <c r="ID22" s="244"/>
      <c r="IE22" s="244"/>
      <c r="IF22" s="244"/>
      <c r="IG22" s="244"/>
      <c r="IH22" s="244"/>
      <c r="II22" s="244"/>
      <c r="IJ22" s="244"/>
    </row>
    <row r="23" spans="1:250" s="297" customFormat="1">
      <c r="A23" s="18"/>
      <c r="B23" s="915"/>
      <c r="C23" s="916"/>
      <c r="D23" s="917"/>
      <c r="E23" s="923"/>
      <c r="F23" s="744">
        <f t="shared" si="0"/>
        <v>0</v>
      </c>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4"/>
      <c r="AM23" s="244"/>
      <c r="AN23" s="244"/>
      <c r="AO23" s="244"/>
      <c r="AP23" s="244"/>
      <c r="AQ23" s="244"/>
      <c r="AR23" s="244"/>
      <c r="AS23" s="244"/>
      <c r="AT23" s="244"/>
      <c r="AU23" s="244"/>
      <c r="AV23" s="244"/>
      <c r="AW23" s="244"/>
      <c r="AX23" s="244"/>
      <c r="AY23" s="244"/>
      <c r="AZ23" s="244"/>
      <c r="BA23" s="244"/>
      <c r="BB23" s="244"/>
      <c r="BC23" s="244"/>
      <c r="BD23" s="244"/>
      <c r="BE23" s="244"/>
      <c r="BF23" s="244"/>
      <c r="BG23" s="244"/>
      <c r="BH23" s="244"/>
      <c r="BI23" s="244"/>
      <c r="BJ23" s="244"/>
      <c r="BK23" s="244"/>
      <c r="BL23" s="244"/>
      <c r="BM23" s="244"/>
      <c r="BN23" s="244"/>
      <c r="BO23" s="244"/>
      <c r="BP23" s="244"/>
      <c r="BQ23" s="244"/>
      <c r="BR23" s="244"/>
      <c r="BS23" s="244"/>
      <c r="BT23" s="244"/>
      <c r="BU23" s="244"/>
      <c r="BV23" s="244"/>
      <c r="BW23" s="244"/>
      <c r="BX23" s="244"/>
      <c r="BY23" s="244"/>
      <c r="BZ23" s="244"/>
      <c r="CA23" s="244"/>
      <c r="CB23" s="244"/>
      <c r="CC23" s="244"/>
      <c r="CD23" s="244"/>
      <c r="CE23" s="244"/>
      <c r="CF23" s="244"/>
      <c r="CG23" s="244"/>
      <c r="CH23" s="244"/>
      <c r="CI23" s="244"/>
      <c r="CJ23" s="244"/>
      <c r="CK23" s="244"/>
      <c r="CL23" s="244"/>
      <c r="CM23" s="244"/>
      <c r="CN23" s="244"/>
      <c r="CO23" s="244"/>
      <c r="CP23" s="244"/>
      <c r="CQ23" s="244"/>
      <c r="CR23" s="244"/>
      <c r="CS23" s="244"/>
      <c r="CT23" s="244"/>
      <c r="CU23" s="244"/>
      <c r="CV23" s="244"/>
      <c r="CW23" s="244"/>
      <c r="CX23" s="244"/>
      <c r="CY23" s="244"/>
      <c r="CZ23" s="244"/>
      <c r="DA23" s="244"/>
      <c r="DB23" s="244"/>
      <c r="DC23" s="244"/>
      <c r="DD23" s="244"/>
      <c r="DE23" s="244"/>
      <c r="DF23" s="244"/>
      <c r="DG23" s="244"/>
      <c r="DH23" s="244"/>
      <c r="DI23" s="244"/>
      <c r="DJ23" s="244"/>
      <c r="DK23" s="244"/>
      <c r="DL23" s="244"/>
      <c r="DM23" s="244"/>
      <c r="DN23" s="244"/>
      <c r="DO23" s="244"/>
      <c r="DP23" s="244"/>
      <c r="DQ23" s="244"/>
      <c r="DR23" s="244"/>
      <c r="DS23" s="244"/>
      <c r="DT23" s="244"/>
      <c r="DU23" s="244"/>
      <c r="DV23" s="244"/>
      <c r="DW23" s="244"/>
      <c r="DX23" s="244"/>
      <c r="DY23" s="244"/>
      <c r="DZ23" s="244"/>
      <c r="EA23" s="244"/>
      <c r="EB23" s="244"/>
      <c r="EC23" s="244"/>
      <c r="ED23" s="244"/>
      <c r="EE23" s="244"/>
      <c r="EF23" s="244"/>
      <c r="EG23" s="244"/>
      <c r="EH23" s="244"/>
      <c r="EI23" s="244"/>
      <c r="EJ23" s="244"/>
      <c r="EK23" s="244"/>
      <c r="EL23" s="244"/>
      <c r="EM23" s="244"/>
      <c r="EN23" s="244"/>
      <c r="EO23" s="244"/>
      <c r="EP23" s="244"/>
      <c r="EQ23" s="244"/>
      <c r="ER23" s="244"/>
      <c r="ES23" s="244"/>
      <c r="ET23" s="244"/>
      <c r="EU23" s="244"/>
      <c r="EV23" s="244"/>
      <c r="EW23" s="244"/>
      <c r="EX23" s="244"/>
      <c r="EY23" s="244"/>
      <c r="EZ23" s="244"/>
      <c r="FA23" s="244"/>
      <c r="FB23" s="244"/>
      <c r="FC23" s="244"/>
      <c r="FD23" s="244"/>
      <c r="FE23" s="244"/>
      <c r="FF23" s="244"/>
      <c r="FG23" s="244"/>
      <c r="FH23" s="244"/>
      <c r="FI23" s="244"/>
      <c r="FJ23" s="244"/>
      <c r="FK23" s="244"/>
      <c r="FL23" s="244"/>
      <c r="FM23" s="244"/>
      <c r="FN23" s="244"/>
      <c r="FO23" s="244"/>
      <c r="FP23" s="244"/>
      <c r="FQ23" s="244"/>
      <c r="FR23" s="244"/>
      <c r="FS23" s="244"/>
      <c r="FT23" s="244"/>
      <c r="FU23" s="244"/>
      <c r="FV23" s="244"/>
      <c r="FW23" s="244"/>
      <c r="FX23" s="244"/>
      <c r="FY23" s="244"/>
      <c r="FZ23" s="244"/>
      <c r="GA23" s="244"/>
      <c r="GB23" s="244"/>
      <c r="GC23" s="244"/>
      <c r="GD23" s="244"/>
      <c r="GE23" s="244"/>
      <c r="GF23" s="244"/>
      <c r="GG23" s="244"/>
      <c r="GH23" s="244"/>
      <c r="GI23" s="244"/>
      <c r="GJ23" s="244"/>
      <c r="GK23" s="244"/>
      <c r="GL23" s="244"/>
      <c r="GM23" s="244"/>
      <c r="GN23" s="244"/>
      <c r="GO23" s="244"/>
      <c r="GP23" s="244"/>
      <c r="GQ23" s="244"/>
      <c r="GR23" s="244"/>
      <c r="GS23" s="244"/>
      <c r="GT23" s="244"/>
      <c r="GU23" s="244"/>
      <c r="GV23" s="244"/>
      <c r="GW23" s="244"/>
      <c r="GX23" s="244"/>
      <c r="GY23" s="244"/>
      <c r="GZ23" s="244"/>
      <c r="HA23" s="244"/>
      <c r="HB23" s="244"/>
      <c r="HC23" s="244"/>
      <c r="HD23" s="244"/>
      <c r="HE23" s="244"/>
      <c r="HF23" s="244"/>
      <c r="HG23" s="244"/>
      <c r="HH23" s="244"/>
      <c r="HI23" s="244"/>
      <c r="HJ23" s="244"/>
      <c r="HK23" s="244"/>
      <c r="HL23" s="244"/>
      <c r="HM23" s="244"/>
      <c r="HN23" s="244"/>
      <c r="HO23" s="244"/>
      <c r="HP23" s="244"/>
      <c r="HQ23" s="244"/>
      <c r="HR23" s="244"/>
      <c r="HS23" s="244"/>
      <c r="HT23" s="244"/>
      <c r="HU23" s="244"/>
      <c r="HV23" s="244"/>
      <c r="HW23" s="244"/>
      <c r="HX23" s="244"/>
      <c r="HY23" s="244"/>
      <c r="HZ23" s="244"/>
      <c r="IA23" s="244"/>
      <c r="IB23" s="244"/>
      <c r="IC23" s="244"/>
      <c r="ID23" s="244"/>
      <c r="IE23" s="244"/>
      <c r="IF23" s="244"/>
      <c r="IG23" s="244"/>
      <c r="IH23" s="244"/>
      <c r="II23" s="244"/>
      <c r="IJ23" s="244"/>
    </row>
    <row r="24" spans="1:250" s="297" customFormat="1" ht="38.25">
      <c r="A24" s="18">
        <f>COUNT($A$11:A23)+1</f>
        <v>4</v>
      </c>
      <c r="B24" s="914" t="s">
        <v>325</v>
      </c>
      <c r="C24" s="737" t="s">
        <v>117</v>
      </c>
      <c r="D24" s="737">
        <v>15</v>
      </c>
      <c r="E24" s="922"/>
      <c r="F24" s="744">
        <f t="shared" si="0"/>
        <v>0</v>
      </c>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4"/>
      <c r="AX24" s="244"/>
      <c r="AY24" s="244"/>
      <c r="AZ24" s="244"/>
      <c r="BA24" s="244"/>
      <c r="BB24" s="244"/>
      <c r="BC24" s="244"/>
      <c r="BD24" s="244"/>
      <c r="BE24" s="244"/>
      <c r="BF24" s="244"/>
      <c r="BG24" s="244"/>
      <c r="BH24" s="244"/>
      <c r="BI24" s="244"/>
      <c r="BJ24" s="244"/>
      <c r="BK24" s="244"/>
      <c r="BL24" s="244"/>
      <c r="BM24" s="244"/>
      <c r="BN24" s="244"/>
      <c r="BO24" s="244"/>
      <c r="BP24" s="244"/>
      <c r="BQ24" s="244"/>
      <c r="BR24" s="244"/>
      <c r="BS24" s="244"/>
      <c r="BT24" s="244"/>
      <c r="BU24" s="244"/>
      <c r="BV24" s="244"/>
      <c r="BW24" s="244"/>
      <c r="BX24" s="244"/>
      <c r="BY24" s="244"/>
      <c r="BZ24" s="244"/>
      <c r="CA24" s="244"/>
      <c r="CB24" s="244"/>
      <c r="CC24" s="244"/>
      <c r="CD24" s="244"/>
      <c r="CE24" s="244"/>
      <c r="CF24" s="244"/>
      <c r="CG24" s="244"/>
      <c r="CH24" s="244"/>
      <c r="CI24" s="244"/>
      <c r="CJ24" s="244"/>
      <c r="CK24" s="244"/>
      <c r="CL24" s="244"/>
      <c r="CM24" s="244"/>
      <c r="CN24" s="244"/>
      <c r="CO24" s="244"/>
      <c r="CP24" s="244"/>
      <c r="CQ24" s="244"/>
      <c r="CR24" s="244"/>
      <c r="CS24" s="244"/>
      <c r="CT24" s="244"/>
      <c r="CU24" s="244"/>
      <c r="CV24" s="244"/>
      <c r="CW24" s="244"/>
      <c r="CX24" s="244"/>
      <c r="CY24" s="244"/>
      <c r="CZ24" s="244"/>
      <c r="DA24" s="244"/>
      <c r="DB24" s="244"/>
      <c r="DC24" s="244"/>
      <c r="DD24" s="244"/>
      <c r="DE24" s="244"/>
      <c r="DF24" s="244"/>
      <c r="DG24" s="244"/>
      <c r="DH24" s="244"/>
      <c r="DI24" s="244"/>
      <c r="DJ24" s="244"/>
      <c r="DK24" s="244"/>
      <c r="DL24" s="244"/>
      <c r="DM24" s="244"/>
      <c r="DN24" s="244"/>
      <c r="DO24" s="244"/>
      <c r="DP24" s="244"/>
      <c r="DQ24" s="244"/>
      <c r="DR24" s="244"/>
      <c r="DS24" s="244"/>
      <c r="DT24" s="244"/>
      <c r="DU24" s="244"/>
      <c r="DV24" s="244"/>
      <c r="DW24" s="244"/>
      <c r="DX24" s="244"/>
      <c r="DY24" s="244"/>
      <c r="DZ24" s="244"/>
      <c r="EA24" s="244"/>
      <c r="EB24" s="244"/>
      <c r="EC24" s="244"/>
      <c r="ED24" s="244"/>
      <c r="EE24" s="244"/>
      <c r="EF24" s="244"/>
      <c r="EG24" s="244"/>
      <c r="EH24" s="244"/>
      <c r="EI24" s="244"/>
      <c r="EJ24" s="244"/>
      <c r="EK24" s="244"/>
      <c r="EL24" s="244"/>
      <c r="EM24" s="244"/>
      <c r="EN24" s="244"/>
      <c r="EO24" s="244"/>
      <c r="EP24" s="244"/>
      <c r="EQ24" s="244"/>
      <c r="ER24" s="244"/>
      <c r="ES24" s="244"/>
      <c r="ET24" s="244"/>
      <c r="EU24" s="244"/>
      <c r="EV24" s="244"/>
      <c r="EW24" s="244"/>
      <c r="EX24" s="244"/>
      <c r="EY24" s="244"/>
      <c r="EZ24" s="244"/>
      <c r="FA24" s="244"/>
      <c r="FB24" s="244"/>
      <c r="FC24" s="244"/>
      <c r="FD24" s="244"/>
      <c r="FE24" s="244"/>
      <c r="FF24" s="244"/>
      <c r="FG24" s="244"/>
      <c r="FH24" s="244"/>
      <c r="FI24" s="244"/>
      <c r="FJ24" s="244"/>
      <c r="FK24" s="244"/>
      <c r="FL24" s="244"/>
      <c r="FM24" s="244"/>
      <c r="FN24" s="244"/>
      <c r="FO24" s="244"/>
      <c r="FP24" s="244"/>
      <c r="FQ24" s="244"/>
      <c r="FR24" s="244"/>
      <c r="FS24" s="244"/>
      <c r="FT24" s="244"/>
      <c r="FU24" s="244"/>
      <c r="FV24" s="244"/>
      <c r="FW24" s="244"/>
      <c r="FX24" s="244"/>
      <c r="FY24" s="244"/>
      <c r="FZ24" s="244"/>
      <c r="GA24" s="244"/>
      <c r="GB24" s="244"/>
      <c r="GC24" s="244"/>
      <c r="GD24" s="244"/>
      <c r="GE24" s="244"/>
      <c r="GF24" s="244"/>
      <c r="GG24" s="244"/>
      <c r="GH24" s="244"/>
      <c r="GI24" s="244"/>
      <c r="GJ24" s="244"/>
      <c r="GK24" s="244"/>
      <c r="GL24" s="244"/>
      <c r="GM24" s="244"/>
      <c r="GN24" s="244"/>
      <c r="GO24" s="244"/>
      <c r="GP24" s="244"/>
      <c r="GQ24" s="244"/>
      <c r="GR24" s="244"/>
      <c r="GS24" s="244"/>
      <c r="GT24" s="244"/>
      <c r="GU24" s="244"/>
      <c r="GV24" s="244"/>
      <c r="GW24" s="244"/>
      <c r="GX24" s="244"/>
      <c r="GY24" s="244"/>
      <c r="GZ24" s="244"/>
      <c r="HA24" s="244"/>
      <c r="HB24" s="244"/>
      <c r="HC24" s="244"/>
      <c r="HD24" s="244"/>
      <c r="HE24" s="244"/>
      <c r="HF24" s="244"/>
      <c r="HG24" s="244"/>
      <c r="HH24" s="244"/>
      <c r="HI24" s="244"/>
      <c r="HJ24" s="244"/>
      <c r="HK24" s="244"/>
      <c r="HL24" s="244"/>
      <c r="HM24" s="244"/>
      <c r="HN24" s="244"/>
      <c r="HO24" s="244"/>
      <c r="HP24" s="244"/>
      <c r="HQ24" s="244"/>
      <c r="HR24" s="244"/>
      <c r="HS24" s="244"/>
      <c r="HT24" s="244"/>
      <c r="HU24" s="244"/>
      <c r="HV24" s="244"/>
      <c r="HW24" s="244"/>
      <c r="HX24" s="244"/>
      <c r="HY24" s="244"/>
      <c r="HZ24" s="244"/>
      <c r="IA24" s="244"/>
      <c r="IB24" s="244"/>
      <c r="IC24" s="244"/>
      <c r="ID24" s="244"/>
      <c r="IE24" s="244"/>
      <c r="IF24" s="244"/>
      <c r="IG24" s="244"/>
      <c r="IH24" s="244"/>
      <c r="II24" s="244"/>
      <c r="IJ24" s="244"/>
    </row>
    <row r="25" spans="1:250" s="297" customFormat="1">
      <c r="A25" s="18"/>
      <c r="B25" s="915"/>
      <c r="C25" s="916"/>
      <c r="D25" s="917"/>
      <c r="E25" s="923"/>
      <c r="F25" s="744">
        <f t="shared" si="0"/>
        <v>0</v>
      </c>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4"/>
      <c r="AK25" s="244"/>
      <c r="AL25" s="244"/>
      <c r="AM25" s="244"/>
      <c r="AN25" s="244"/>
      <c r="AO25" s="244"/>
      <c r="AP25" s="244"/>
      <c r="AQ25" s="244"/>
      <c r="AR25" s="244"/>
      <c r="AS25" s="244"/>
      <c r="AT25" s="244"/>
      <c r="AU25" s="244"/>
      <c r="AV25" s="244"/>
      <c r="AW25" s="244"/>
      <c r="AX25" s="244"/>
      <c r="AY25" s="244"/>
      <c r="AZ25" s="244"/>
      <c r="BA25" s="244"/>
      <c r="BB25" s="244"/>
      <c r="BC25" s="244"/>
      <c r="BD25" s="244"/>
      <c r="BE25" s="244"/>
      <c r="BF25" s="244"/>
      <c r="BG25" s="244"/>
      <c r="BH25" s="244"/>
      <c r="BI25" s="244"/>
      <c r="BJ25" s="244"/>
      <c r="BK25" s="244"/>
      <c r="BL25" s="244"/>
      <c r="BM25" s="244"/>
      <c r="BN25" s="244"/>
      <c r="BO25" s="244"/>
      <c r="BP25" s="244"/>
      <c r="BQ25" s="244"/>
      <c r="BR25" s="244"/>
      <c r="BS25" s="244"/>
      <c r="BT25" s="244"/>
      <c r="BU25" s="244"/>
      <c r="BV25" s="244"/>
      <c r="BW25" s="244"/>
      <c r="BX25" s="244"/>
      <c r="BY25" s="244"/>
      <c r="BZ25" s="244"/>
      <c r="CA25" s="244"/>
      <c r="CB25" s="244"/>
      <c r="CC25" s="244"/>
      <c r="CD25" s="244"/>
      <c r="CE25" s="244"/>
      <c r="CF25" s="244"/>
      <c r="CG25" s="244"/>
      <c r="CH25" s="244"/>
      <c r="CI25" s="244"/>
      <c r="CJ25" s="244"/>
      <c r="CK25" s="244"/>
      <c r="CL25" s="244"/>
      <c r="CM25" s="244"/>
      <c r="CN25" s="244"/>
      <c r="CO25" s="244"/>
      <c r="CP25" s="244"/>
      <c r="CQ25" s="244"/>
      <c r="CR25" s="244"/>
      <c r="CS25" s="244"/>
      <c r="CT25" s="244"/>
      <c r="CU25" s="244"/>
      <c r="CV25" s="244"/>
      <c r="CW25" s="244"/>
      <c r="CX25" s="244"/>
      <c r="CY25" s="244"/>
      <c r="CZ25" s="244"/>
      <c r="DA25" s="244"/>
      <c r="DB25" s="244"/>
      <c r="DC25" s="244"/>
      <c r="DD25" s="244"/>
      <c r="DE25" s="244"/>
      <c r="DF25" s="244"/>
      <c r="DG25" s="244"/>
      <c r="DH25" s="244"/>
      <c r="DI25" s="244"/>
      <c r="DJ25" s="244"/>
      <c r="DK25" s="244"/>
      <c r="DL25" s="244"/>
      <c r="DM25" s="244"/>
      <c r="DN25" s="244"/>
      <c r="DO25" s="244"/>
      <c r="DP25" s="244"/>
      <c r="DQ25" s="244"/>
      <c r="DR25" s="244"/>
      <c r="DS25" s="244"/>
      <c r="DT25" s="244"/>
      <c r="DU25" s="244"/>
      <c r="DV25" s="244"/>
      <c r="DW25" s="244"/>
      <c r="DX25" s="244"/>
      <c r="DY25" s="244"/>
      <c r="DZ25" s="244"/>
      <c r="EA25" s="244"/>
      <c r="EB25" s="244"/>
      <c r="EC25" s="244"/>
      <c r="ED25" s="244"/>
      <c r="EE25" s="244"/>
      <c r="EF25" s="244"/>
      <c r="EG25" s="244"/>
      <c r="EH25" s="244"/>
      <c r="EI25" s="244"/>
      <c r="EJ25" s="244"/>
      <c r="EK25" s="244"/>
      <c r="EL25" s="244"/>
      <c r="EM25" s="244"/>
      <c r="EN25" s="244"/>
      <c r="EO25" s="244"/>
      <c r="EP25" s="244"/>
      <c r="EQ25" s="244"/>
      <c r="ER25" s="244"/>
      <c r="ES25" s="244"/>
      <c r="ET25" s="244"/>
      <c r="EU25" s="244"/>
      <c r="EV25" s="244"/>
      <c r="EW25" s="244"/>
      <c r="EX25" s="244"/>
      <c r="EY25" s="244"/>
      <c r="EZ25" s="244"/>
      <c r="FA25" s="244"/>
      <c r="FB25" s="244"/>
      <c r="FC25" s="244"/>
      <c r="FD25" s="244"/>
      <c r="FE25" s="244"/>
      <c r="FF25" s="244"/>
      <c r="FG25" s="244"/>
      <c r="FH25" s="244"/>
      <c r="FI25" s="244"/>
      <c r="FJ25" s="244"/>
      <c r="FK25" s="244"/>
      <c r="FL25" s="244"/>
      <c r="FM25" s="244"/>
      <c r="FN25" s="244"/>
      <c r="FO25" s="244"/>
      <c r="FP25" s="244"/>
      <c r="FQ25" s="244"/>
      <c r="FR25" s="244"/>
      <c r="FS25" s="244"/>
      <c r="FT25" s="244"/>
      <c r="FU25" s="244"/>
      <c r="FV25" s="244"/>
      <c r="FW25" s="244"/>
      <c r="FX25" s="244"/>
      <c r="FY25" s="244"/>
      <c r="FZ25" s="244"/>
      <c r="GA25" s="244"/>
      <c r="GB25" s="244"/>
      <c r="GC25" s="244"/>
      <c r="GD25" s="244"/>
      <c r="GE25" s="244"/>
      <c r="GF25" s="244"/>
      <c r="GG25" s="244"/>
      <c r="GH25" s="244"/>
      <c r="GI25" s="244"/>
      <c r="GJ25" s="244"/>
      <c r="GK25" s="244"/>
      <c r="GL25" s="244"/>
      <c r="GM25" s="244"/>
      <c r="GN25" s="244"/>
      <c r="GO25" s="244"/>
      <c r="GP25" s="244"/>
      <c r="GQ25" s="244"/>
      <c r="GR25" s="244"/>
      <c r="GS25" s="244"/>
      <c r="GT25" s="244"/>
      <c r="GU25" s="244"/>
      <c r="GV25" s="244"/>
      <c r="GW25" s="244"/>
      <c r="GX25" s="244"/>
      <c r="GY25" s="244"/>
      <c r="GZ25" s="244"/>
      <c r="HA25" s="244"/>
      <c r="HB25" s="244"/>
      <c r="HC25" s="244"/>
      <c r="HD25" s="244"/>
      <c r="HE25" s="244"/>
      <c r="HF25" s="244"/>
      <c r="HG25" s="244"/>
      <c r="HH25" s="244"/>
      <c r="HI25" s="244"/>
      <c r="HJ25" s="244"/>
      <c r="HK25" s="244"/>
      <c r="HL25" s="244"/>
      <c r="HM25" s="244"/>
      <c r="HN25" s="244"/>
      <c r="HO25" s="244"/>
      <c r="HP25" s="244"/>
      <c r="HQ25" s="244"/>
      <c r="HR25" s="244"/>
      <c r="HS25" s="244"/>
      <c r="HT25" s="244"/>
      <c r="HU25" s="244"/>
      <c r="HV25" s="244"/>
      <c r="HW25" s="244"/>
      <c r="HX25" s="244"/>
      <c r="HY25" s="244"/>
      <c r="HZ25" s="244"/>
      <c r="IA25" s="244"/>
      <c r="IB25" s="244"/>
      <c r="IC25" s="244"/>
      <c r="ID25" s="244"/>
      <c r="IE25" s="244"/>
      <c r="IF25" s="244"/>
      <c r="IG25" s="244"/>
      <c r="IH25" s="244"/>
      <c r="II25" s="244"/>
      <c r="IJ25" s="244"/>
    </row>
    <row r="26" spans="1:250" s="297" customFormat="1" ht="51">
      <c r="A26" s="18">
        <f>COUNT($A$11:A25)+1</f>
        <v>5</v>
      </c>
      <c r="B26" s="914" t="s">
        <v>326</v>
      </c>
      <c r="C26" s="737" t="s">
        <v>117</v>
      </c>
      <c r="D26" s="737">
        <v>15</v>
      </c>
      <c r="E26" s="922"/>
      <c r="F26" s="744">
        <f t="shared" si="0"/>
        <v>0</v>
      </c>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244"/>
      <c r="AZ26" s="244"/>
      <c r="BA26" s="244"/>
      <c r="BB26" s="244"/>
      <c r="BC26" s="244"/>
      <c r="BD26" s="244"/>
      <c r="BE26" s="244"/>
      <c r="BF26" s="244"/>
      <c r="BG26" s="244"/>
      <c r="BH26" s="244"/>
      <c r="BI26" s="244"/>
      <c r="BJ26" s="244"/>
      <c r="BK26" s="244"/>
      <c r="BL26" s="244"/>
      <c r="BM26" s="244"/>
      <c r="BN26" s="244"/>
      <c r="BO26" s="244"/>
      <c r="BP26" s="244"/>
      <c r="BQ26" s="244"/>
      <c r="BR26" s="244"/>
      <c r="BS26" s="244"/>
      <c r="BT26" s="244"/>
      <c r="BU26" s="244"/>
      <c r="BV26" s="244"/>
      <c r="BW26" s="244"/>
      <c r="BX26" s="244"/>
      <c r="BY26" s="244"/>
      <c r="BZ26" s="244"/>
      <c r="CA26" s="244"/>
      <c r="CB26" s="244"/>
      <c r="CC26" s="244"/>
      <c r="CD26" s="244"/>
      <c r="CE26" s="244"/>
      <c r="CF26" s="244"/>
      <c r="CG26" s="244"/>
      <c r="CH26" s="244"/>
      <c r="CI26" s="244"/>
      <c r="CJ26" s="244"/>
      <c r="CK26" s="244"/>
      <c r="CL26" s="244"/>
      <c r="CM26" s="244"/>
      <c r="CN26" s="244"/>
      <c r="CO26" s="244"/>
      <c r="CP26" s="244"/>
      <c r="CQ26" s="244"/>
      <c r="CR26" s="244"/>
      <c r="CS26" s="244"/>
      <c r="CT26" s="244"/>
      <c r="CU26" s="244"/>
      <c r="CV26" s="244"/>
      <c r="CW26" s="244"/>
      <c r="CX26" s="244"/>
      <c r="CY26" s="244"/>
      <c r="CZ26" s="244"/>
      <c r="DA26" s="244"/>
      <c r="DB26" s="244"/>
      <c r="DC26" s="244"/>
      <c r="DD26" s="244"/>
      <c r="DE26" s="244"/>
      <c r="DF26" s="244"/>
      <c r="DG26" s="244"/>
      <c r="DH26" s="244"/>
      <c r="DI26" s="244"/>
      <c r="DJ26" s="244"/>
      <c r="DK26" s="244"/>
      <c r="DL26" s="244"/>
      <c r="DM26" s="244"/>
      <c r="DN26" s="244"/>
      <c r="DO26" s="244"/>
      <c r="DP26" s="244"/>
      <c r="DQ26" s="244"/>
      <c r="DR26" s="244"/>
      <c r="DS26" s="244"/>
      <c r="DT26" s="244"/>
      <c r="DU26" s="244"/>
      <c r="DV26" s="244"/>
      <c r="DW26" s="244"/>
      <c r="DX26" s="244"/>
      <c r="DY26" s="244"/>
      <c r="DZ26" s="244"/>
      <c r="EA26" s="244"/>
      <c r="EB26" s="244"/>
      <c r="EC26" s="244"/>
      <c r="ED26" s="244"/>
      <c r="EE26" s="244"/>
      <c r="EF26" s="244"/>
      <c r="EG26" s="244"/>
      <c r="EH26" s="244"/>
      <c r="EI26" s="244"/>
      <c r="EJ26" s="244"/>
      <c r="EK26" s="244"/>
      <c r="EL26" s="244"/>
      <c r="EM26" s="244"/>
      <c r="EN26" s="244"/>
      <c r="EO26" s="244"/>
      <c r="EP26" s="244"/>
      <c r="EQ26" s="244"/>
      <c r="ER26" s="244"/>
      <c r="ES26" s="244"/>
      <c r="ET26" s="244"/>
      <c r="EU26" s="244"/>
      <c r="EV26" s="244"/>
      <c r="EW26" s="244"/>
      <c r="EX26" s="244"/>
      <c r="EY26" s="244"/>
      <c r="EZ26" s="244"/>
      <c r="FA26" s="244"/>
      <c r="FB26" s="244"/>
      <c r="FC26" s="244"/>
      <c r="FD26" s="244"/>
      <c r="FE26" s="244"/>
      <c r="FF26" s="244"/>
      <c r="FG26" s="244"/>
      <c r="FH26" s="244"/>
      <c r="FI26" s="244"/>
      <c r="FJ26" s="244"/>
      <c r="FK26" s="244"/>
      <c r="FL26" s="244"/>
      <c r="FM26" s="244"/>
      <c r="FN26" s="244"/>
      <c r="FO26" s="244"/>
      <c r="FP26" s="244"/>
      <c r="FQ26" s="244"/>
      <c r="FR26" s="244"/>
      <c r="FS26" s="244"/>
      <c r="FT26" s="244"/>
      <c r="FU26" s="244"/>
      <c r="FV26" s="244"/>
      <c r="FW26" s="244"/>
      <c r="FX26" s="244"/>
      <c r="FY26" s="244"/>
      <c r="FZ26" s="244"/>
      <c r="GA26" s="244"/>
      <c r="GB26" s="244"/>
      <c r="GC26" s="244"/>
      <c r="GD26" s="244"/>
      <c r="GE26" s="244"/>
      <c r="GF26" s="244"/>
      <c r="GG26" s="244"/>
      <c r="GH26" s="244"/>
      <c r="GI26" s="244"/>
      <c r="GJ26" s="244"/>
      <c r="GK26" s="244"/>
      <c r="GL26" s="244"/>
      <c r="GM26" s="244"/>
      <c r="GN26" s="244"/>
      <c r="GO26" s="244"/>
      <c r="GP26" s="244"/>
      <c r="GQ26" s="244"/>
      <c r="GR26" s="244"/>
      <c r="GS26" s="244"/>
      <c r="GT26" s="244"/>
      <c r="GU26" s="244"/>
      <c r="GV26" s="244"/>
      <c r="GW26" s="244"/>
      <c r="GX26" s="244"/>
      <c r="GY26" s="244"/>
      <c r="GZ26" s="244"/>
      <c r="HA26" s="244"/>
      <c r="HB26" s="244"/>
      <c r="HC26" s="244"/>
      <c r="HD26" s="244"/>
      <c r="HE26" s="244"/>
      <c r="HF26" s="244"/>
      <c r="HG26" s="244"/>
      <c r="HH26" s="244"/>
      <c r="HI26" s="244"/>
      <c r="HJ26" s="244"/>
      <c r="HK26" s="244"/>
      <c r="HL26" s="244"/>
      <c r="HM26" s="244"/>
      <c r="HN26" s="244"/>
      <c r="HO26" s="244"/>
      <c r="HP26" s="244"/>
      <c r="HQ26" s="244"/>
      <c r="HR26" s="244"/>
      <c r="HS26" s="244"/>
      <c r="HT26" s="244"/>
      <c r="HU26" s="244"/>
      <c r="HV26" s="244"/>
      <c r="HW26" s="244"/>
      <c r="HX26" s="244"/>
      <c r="HY26" s="244"/>
      <c r="HZ26" s="244"/>
      <c r="IA26" s="244"/>
      <c r="IB26" s="244"/>
      <c r="IC26" s="244"/>
      <c r="ID26" s="244"/>
      <c r="IE26" s="244"/>
      <c r="IF26" s="244"/>
      <c r="IG26" s="244"/>
      <c r="IH26" s="244"/>
      <c r="II26" s="244"/>
      <c r="IJ26" s="244"/>
    </row>
    <row r="27" spans="1:250" s="6" customFormat="1">
      <c r="A27" s="257"/>
      <c r="B27" s="914"/>
      <c r="C27" s="918"/>
      <c r="D27" s="737"/>
      <c r="E27" s="922"/>
      <c r="F27" s="7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4"/>
      <c r="AR27" s="244"/>
      <c r="AS27" s="244"/>
      <c r="AT27" s="244"/>
      <c r="AU27" s="244"/>
      <c r="AV27" s="244"/>
      <c r="AW27" s="244"/>
      <c r="AX27" s="244"/>
      <c r="AY27" s="244"/>
      <c r="AZ27" s="244"/>
      <c r="BA27" s="244"/>
      <c r="BB27" s="244"/>
      <c r="BC27" s="244"/>
      <c r="BD27" s="244"/>
      <c r="BE27" s="244"/>
      <c r="BF27" s="244"/>
      <c r="BG27" s="244"/>
      <c r="BH27" s="244"/>
      <c r="BI27" s="244"/>
      <c r="BJ27" s="244"/>
      <c r="BK27" s="244"/>
      <c r="BL27" s="244"/>
      <c r="BM27" s="244"/>
      <c r="BN27" s="244"/>
      <c r="BO27" s="244"/>
      <c r="BP27" s="244"/>
      <c r="BQ27" s="244"/>
      <c r="BR27" s="244"/>
      <c r="BS27" s="244"/>
      <c r="BT27" s="244"/>
      <c r="BU27" s="244"/>
      <c r="BV27" s="244"/>
      <c r="BW27" s="244"/>
      <c r="BX27" s="244"/>
      <c r="BY27" s="244"/>
      <c r="BZ27" s="244"/>
      <c r="CA27" s="244"/>
      <c r="CB27" s="244"/>
      <c r="CC27" s="244"/>
      <c r="CD27" s="244"/>
      <c r="CE27" s="244"/>
      <c r="CF27" s="244"/>
      <c r="CG27" s="244"/>
      <c r="CH27" s="244"/>
      <c r="CI27" s="244"/>
      <c r="CJ27" s="244"/>
      <c r="CK27" s="244"/>
      <c r="CL27" s="244"/>
      <c r="CM27" s="244"/>
      <c r="CN27" s="244"/>
      <c r="CO27" s="244"/>
      <c r="CP27" s="244"/>
      <c r="CQ27" s="244"/>
      <c r="CR27" s="244"/>
      <c r="CS27" s="244"/>
      <c r="CT27" s="244"/>
      <c r="CU27" s="244"/>
      <c r="CV27" s="244"/>
      <c r="CW27" s="244"/>
      <c r="CX27" s="244"/>
      <c r="CY27" s="244"/>
      <c r="CZ27" s="244"/>
      <c r="DA27" s="244"/>
      <c r="DB27" s="244"/>
      <c r="DC27" s="244"/>
      <c r="DD27" s="244"/>
      <c r="DE27" s="244"/>
      <c r="DF27" s="244"/>
      <c r="DG27" s="244"/>
      <c r="DH27" s="244"/>
      <c r="DI27" s="244"/>
      <c r="DJ27" s="244"/>
      <c r="DK27" s="244"/>
      <c r="DL27" s="244"/>
      <c r="DM27" s="244"/>
      <c r="DN27" s="244"/>
      <c r="DO27" s="244"/>
      <c r="DP27" s="244"/>
      <c r="DQ27" s="244"/>
      <c r="DR27" s="244"/>
      <c r="DS27" s="244"/>
      <c r="DT27" s="244"/>
      <c r="DU27" s="244"/>
      <c r="DV27" s="244"/>
      <c r="DW27" s="244"/>
      <c r="DX27" s="244"/>
      <c r="DY27" s="244"/>
      <c r="DZ27" s="244"/>
      <c r="EA27" s="244"/>
      <c r="EB27" s="244"/>
      <c r="EC27" s="244"/>
      <c r="ED27" s="244"/>
      <c r="EE27" s="244"/>
      <c r="EF27" s="244"/>
      <c r="EG27" s="244"/>
      <c r="EH27" s="244"/>
      <c r="EI27" s="244"/>
      <c r="EJ27" s="244"/>
      <c r="EK27" s="244"/>
      <c r="EL27" s="244"/>
      <c r="EM27" s="244"/>
      <c r="EN27" s="244"/>
      <c r="EO27" s="244"/>
      <c r="EP27" s="244"/>
      <c r="EQ27" s="244"/>
      <c r="ER27" s="244"/>
      <c r="ES27" s="244"/>
      <c r="ET27" s="244"/>
      <c r="EU27" s="244"/>
      <c r="EV27" s="244"/>
      <c r="EW27" s="244"/>
      <c r="EX27" s="244"/>
      <c r="EY27" s="244"/>
      <c r="EZ27" s="244"/>
      <c r="FA27" s="244"/>
      <c r="FB27" s="244"/>
      <c r="FC27" s="244"/>
      <c r="FD27" s="244"/>
      <c r="FE27" s="244"/>
      <c r="FF27" s="244"/>
      <c r="FG27" s="244"/>
      <c r="FH27" s="244"/>
      <c r="FI27" s="244"/>
      <c r="FJ27" s="244"/>
      <c r="FK27" s="244"/>
      <c r="FL27" s="244"/>
      <c r="FM27" s="244"/>
      <c r="FN27" s="244"/>
      <c r="FO27" s="244"/>
      <c r="FP27" s="244"/>
      <c r="FQ27" s="244"/>
      <c r="FR27" s="244"/>
      <c r="FS27" s="244"/>
      <c r="FT27" s="244"/>
      <c r="FU27" s="244"/>
      <c r="FV27" s="244"/>
      <c r="FW27" s="244"/>
      <c r="FX27" s="244"/>
      <c r="FY27" s="244"/>
      <c r="FZ27" s="244"/>
      <c r="GA27" s="244"/>
      <c r="GB27" s="244"/>
      <c r="GC27" s="244"/>
      <c r="GD27" s="244"/>
      <c r="GE27" s="244"/>
      <c r="GF27" s="244"/>
      <c r="GG27" s="244"/>
      <c r="GH27" s="244"/>
      <c r="GI27" s="244"/>
      <c r="GJ27" s="244"/>
      <c r="GK27" s="244"/>
      <c r="GL27" s="244"/>
      <c r="GM27" s="244"/>
      <c r="GN27" s="244"/>
      <c r="GO27" s="244"/>
      <c r="GP27" s="244"/>
      <c r="GQ27" s="244"/>
      <c r="GR27" s="244"/>
      <c r="GS27" s="244"/>
      <c r="GT27" s="244"/>
      <c r="GU27" s="244"/>
      <c r="GV27" s="244"/>
      <c r="GW27" s="244"/>
      <c r="GX27" s="244"/>
      <c r="GY27" s="244"/>
      <c r="GZ27" s="244"/>
      <c r="HA27" s="244"/>
      <c r="HB27" s="244"/>
      <c r="HC27" s="244"/>
      <c r="HD27" s="244"/>
      <c r="HE27" s="244"/>
      <c r="HF27" s="244"/>
      <c r="HG27" s="244"/>
      <c r="HH27" s="244"/>
      <c r="HI27" s="244"/>
      <c r="HJ27" s="244"/>
      <c r="HK27" s="244"/>
      <c r="HL27" s="244"/>
      <c r="HM27" s="244"/>
      <c r="HN27" s="244"/>
      <c r="HO27" s="244"/>
      <c r="HP27" s="244"/>
      <c r="HQ27" s="244"/>
      <c r="HR27" s="244"/>
      <c r="HS27" s="244"/>
      <c r="HT27" s="244"/>
      <c r="HU27" s="244"/>
      <c r="HV27" s="244"/>
      <c r="HW27" s="244"/>
      <c r="HX27" s="244"/>
      <c r="HY27" s="244"/>
      <c r="HZ27" s="244"/>
      <c r="IA27" s="244"/>
      <c r="IB27" s="244"/>
      <c r="IC27" s="244"/>
      <c r="ID27" s="244"/>
      <c r="IE27" s="244"/>
      <c r="IF27" s="244"/>
      <c r="IG27" s="244"/>
      <c r="IH27" s="244"/>
      <c r="II27" s="244"/>
      <c r="IJ27" s="244"/>
    </row>
    <row r="28" spans="1:250" s="552" customFormat="1">
      <c r="A28" s="271">
        <f>COUNT($A$5:A26)+1</f>
        <v>6</v>
      </c>
      <c r="B28" s="251" t="s">
        <v>24</v>
      </c>
      <c r="C28" s="273"/>
      <c r="D28" s="513">
        <v>0.05</v>
      </c>
      <c r="E28" s="253"/>
      <c r="F28" s="396">
        <f>SUM(F13:F26)*D28</f>
        <v>0</v>
      </c>
    </row>
    <row r="29" spans="1:250" s="552" customFormat="1">
      <c r="A29" s="271"/>
      <c r="B29" s="251"/>
      <c r="C29" s="273"/>
      <c r="D29" s="919"/>
      <c r="E29" s="396"/>
      <c r="F29" s="396"/>
    </row>
    <row r="30" spans="1:250" s="6" customFormat="1" ht="13.5" thickBot="1">
      <c r="A30" s="254"/>
      <c r="B30" s="37" t="str">
        <f>$B$1&amp;" skupaj:"</f>
        <v>OKNA skupaj:</v>
      </c>
      <c r="C30" s="255"/>
      <c r="D30" s="256"/>
      <c r="E30" s="392"/>
      <c r="F30" s="393">
        <f>SUM(F13:F28)</f>
        <v>0</v>
      </c>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M30" s="244"/>
      <c r="AN30" s="244"/>
      <c r="AO30" s="244"/>
      <c r="AP30" s="244"/>
      <c r="AQ30" s="244"/>
      <c r="AR30" s="244"/>
      <c r="AS30" s="244"/>
      <c r="AT30" s="244"/>
      <c r="AU30" s="244"/>
      <c r="AV30" s="244"/>
      <c r="AW30" s="244"/>
      <c r="AX30" s="244"/>
      <c r="AY30" s="244"/>
      <c r="AZ30" s="244"/>
      <c r="BA30" s="244"/>
      <c r="BB30" s="244"/>
      <c r="BC30" s="244"/>
      <c r="BD30" s="244"/>
      <c r="BE30" s="244"/>
      <c r="BF30" s="244"/>
      <c r="BG30" s="244"/>
      <c r="BH30" s="244"/>
      <c r="BI30" s="244"/>
      <c r="BJ30" s="244"/>
      <c r="BK30" s="244"/>
      <c r="BL30" s="244"/>
      <c r="BM30" s="244"/>
      <c r="BN30" s="244"/>
      <c r="BO30" s="244"/>
      <c r="BP30" s="244"/>
      <c r="BQ30" s="244"/>
      <c r="BR30" s="244"/>
      <c r="BS30" s="244"/>
      <c r="BT30" s="244"/>
      <c r="BU30" s="244"/>
      <c r="BV30" s="244"/>
      <c r="BW30" s="244"/>
      <c r="BX30" s="244"/>
      <c r="BY30" s="244"/>
      <c r="BZ30" s="244"/>
      <c r="CA30" s="244"/>
      <c r="CB30" s="244"/>
      <c r="CC30" s="244"/>
      <c r="CD30" s="244"/>
      <c r="CE30" s="244"/>
      <c r="CF30" s="244"/>
      <c r="CG30" s="244"/>
      <c r="CH30" s="244"/>
      <c r="CI30" s="244"/>
      <c r="CJ30" s="244"/>
      <c r="CK30" s="244"/>
      <c r="CL30" s="244"/>
      <c r="CM30" s="244"/>
      <c r="CN30" s="244"/>
      <c r="CO30" s="244"/>
      <c r="CP30" s="244"/>
      <c r="CQ30" s="244"/>
      <c r="CR30" s="244"/>
      <c r="CS30" s="244"/>
      <c r="CT30" s="244"/>
      <c r="CU30" s="244"/>
      <c r="CV30" s="244"/>
      <c r="CW30" s="244"/>
      <c r="CX30" s="244"/>
      <c r="CY30" s="244"/>
      <c r="CZ30" s="244"/>
      <c r="DA30" s="244"/>
      <c r="DB30" s="244"/>
      <c r="DC30" s="244"/>
      <c r="DD30" s="244"/>
      <c r="DE30" s="244"/>
      <c r="DF30" s="244"/>
      <c r="DG30" s="244"/>
      <c r="DH30" s="244"/>
      <c r="DI30" s="244"/>
      <c r="DJ30" s="244"/>
      <c r="DK30" s="244"/>
      <c r="DL30" s="244"/>
      <c r="DM30" s="244"/>
      <c r="DN30" s="244"/>
      <c r="DO30" s="244"/>
      <c r="DP30" s="244"/>
      <c r="DQ30" s="244"/>
      <c r="DR30" s="244"/>
      <c r="DS30" s="244"/>
      <c r="DT30" s="244"/>
      <c r="DU30" s="244"/>
      <c r="DV30" s="244"/>
      <c r="DW30" s="244"/>
      <c r="DX30" s="244"/>
      <c r="DY30" s="244"/>
      <c r="DZ30" s="244"/>
      <c r="EA30" s="244"/>
      <c r="EB30" s="244"/>
      <c r="EC30" s="244"/>
      <c r="ED30" s="244"/>
      <c r="EE30" s="244"/>
      <c r="EF30" s="244"/>
      <c r="EG30" s="244"/>
      <c r="EH30" s="244"/>
      <c r="EI30" s="244"/>
      <c r="EJ30" s="244"/>
      <c r="EK30" s="244"/>
      <c r="EL30" s="244"/>
      <c r="EM30" s="244"/>
      <c r="EN30" s="244"/>
      <c r="EO30" s="244"/>
      <c r="EP30" s="244"/>
      <c r="EQ30" s="244"/>
      <c r="ER30" s="244"/>
      <c r="ES30" s="244"/>
      <c r="ET30" s="244"/>
      <c r="EU30" s="244"/>
      <c r="EV30" s="244"/>
      <c r="EW30" s="244"/>
      <c r="EX30" s="244"/>
      <c r="EY30" s="244"/>
      <c r="EZ30" s="244"/>
      <c r="FA30" s="244"/>
      <c r="FB30" s="244"/>
      <c r="FC30" s="244"/>
      <c r="FD30" s="244"/>
      <c r="FE30" s="244"/>
      <c r="FF30" s="244"/>
      <c r="FG30" s="244"/>
      <c r="FH30" s="244"/>
      <c r="FI30" s="244"/>
      <c r="FJ30" s="244"/>
      <c r="FK30" s="244"/>
      <c r="FL30" s="244"/>
      <c r="FM30" s="244"/>
      <c r="FN30" s="244"/>
      <c r="FO30" s="244"/>
      <c r="FP30" s="244"/>
      <c r="FQ30" s="244"/>
      <c r="FR30" s="244"/>
      <c r="FS30" s="244"/>
      <c r="FT30" s="244"/>
      <c r="FU30" s="244"/>
      <c r="FV30" s="244"/>
      <c r="FW30" s="244"/>
      <c r="FX30" s="244"/>
      <c r="FY30" s="244"/>
      <c r="FZ30" s="244"/>
      <c r="GA30" s="244"/>
      <c r="GB30" s="244"/>
      <c r="GC30" s="244"/>
      <c r="GD30" s="244"/>
      <c r="GE30" s="244"/>
      <c r="GF30" s="244"/>
      <c r="GG30" s="244"/>
      <c r="GH30" s="244"/>
      <c r="GI30" s="244"/>
      <c r="GJ30" s="244"/>
      <c r="GK30" s="244"/>
      <c r="GL30" s="244"/>
      <c r="GM30" s="244"/>
      <c r="GN30" s="244"/>
      <c r="GO30" s="244"/>
      <c r="GP30" s="244"/>
      <c r="GQ30" s="244"/>
      <c r="GR30" s="244"/>
      <c r="GS30" s="244"/>
      <c r="GT30" s="244"/>
      <c r="GU30" s="244"/>
      <c r="GV30" s="244"/>
      <c r="GW30" s="244"/>
      <c r="GX30" s="244"/>
      <c r="GY30" s="244"/>
      <c r="GZ30" s="244"/>
      <c r="HA30" s="244"/>
      <c r="HB30" s="244"/>
      <c r="HC30" s="244"/>
      <c r="HD30" s="244"/>
      <c r="HE30" s="244"/>
      <c r="HF30" s="244"/>
      <c r="HG30" s="244"/>
      <c r="HH30" s="244"/>
      <c r="HI30" s="244"/>
      <c r="HJ30" s="244"/>
      <c r="HK30" s="244"/>
      <c r="HL30" s="244"/>
      <c r="HM30" s="244"/>
      <c r="HN30" s="244"/>
      <c r="HO30" s="244"/>
      <c r="HP30" s="244"/>
      <c r="HQ30" s="244"/>
      <c r="HR30" s="244"/>
      <c r="HS30" s="244"/>
      <c r="HT30" s="244"/>
      <c r="HU30" s="244"/>
      <c r="HV30" s="244"/>
      <c r="HW30" s="244"/>
      <c r="HX30" s="244"/>
      <c r="HY30" s="244"/>
      <c r="HZ30" s="244"/>
      <c r="IA30" s="244"/>
      <c r="IB30" s="244"/>
      <c r="IC30" s="244"/>
      <c r="ID30" s="244"/>
      <c r="IE30" s="244"/>
      <c r="IF30" s="244"/>
      <c r="IG30" s="244"/>
      <c r="IH30" s="244"/>
      <c r="II30" s="244"/>
      <c r="IJ30" s="244"/>
      <c r="IK30" s="244"/>
      <c r="IL30" s="244"/>
      <c r="IM30" s="244"/>
      <c r="IN30" s="244"/>
      <c r="IO30" s="244"/>
      <c r="IP30" s="244"/>
    </row>
    <row r="31" spans="1:250" s="6" customFormat="1" ht="13.5" thickTop="1">
      <c r="A31" s="257"/>
      <c r="B31" s="295"/>
      <c r="C31" s="242"/>
      <c r="D31" s="243"/>
      <c r="E31" s="391"/>
      <c r="F31" s="391"/>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4"/>
      <c r="AZ31" s="244"/>
      <c r="BA31" s="244"/>
      <c r="BB31" s="244"/>
      <c r="BC31" s="244"/>
      <c r="BD31" s="244"/>
      <c r="BE31" s="244"/>
      <c r="BF31" s="244"/>
      <c r="BG31" s="244"/>
      <c r="BH31" s="244"/>
      <c r="BI31" s="244"/>
      <c r="BJ31" s="244"/>
      <c r="BK31" s="244"/>
      <c r="BL31" s="244"/>
      <c r="BM31" s="244"/>
      <c r="BN31" s="244"/>
      <c r="BO31" s="244"/>
      <c r="BP31" s="244"/>
      <c r="BQ31" s="244"/>
      <c r="BR31" s="244"/>
      <c r="BS31" s="244"/>
      <c r="BT31" s="244"/>
      <c r="BU31" s="244"/>
      <c r="BV31" s="244"/>
      <c r="BW31" s="244"/>
      <c r="BX31" s="244"/>
      <c r="BY31" s="244"/>
      <c r="BZ31" s="244"/>
      <c r="CA31" s="244"/>
      <c r="CB31" s="244"/>
      <c r="CC31" s="244"/>
      <c r="CD31" s="244"/>
      <c r="CE31" s="244"/>
      <c r="CF31" s="244"/>
      <c r="CG31" s="244"/>
      <c r="CH31" s="244"/>
      <c r="CI31" s="244"/>
      <c r="CJ31" s="244"/>
      <c r="CK31" s="244"/>
      <c r="CL31" s="244"/>
      <c r="CM31" s="244"/>
      <c r="CN31" s="244"/>
      <c r="CO31" s="244"/>
      <c r="CP31" s="244"/>
      <c r="CQ31" s="244"/>
      <c r="CR31" s="244"/>
      <c r="CS31" s="244"/>
      <c r="CT31" s="244"/>
      <c r="CU31" s="244"/>
      <c r="CV31" s="244"/>
      <c r="CW31" s="244"/>
      <c r="CX31" s="244"/>
      <c r="CY31" s="244"/>
      <c r="CZ31" s="244"/>
      <c r="DA31" s="244"/>
      <c r="DB31" s="244"/>
      <c r="DC31" s="244"/>
      <c r="DD31" s="244"/>
      <c r="DE31" s="244"/>
      <c r="DF31" s="244"/>
      <c r="DG31" s="244"/>
      <c r="DH31" s="244"/>
      <c r="DI31" s="244"/>
      <c r="DJ31" s="244"/>
      <c r="DK31" s="244"/>
      <c r="DL31" s="244"/>
      <c r="DM31" s="244"/>
      <c r="DN31" s="244"/>
      <c r="DO31" s="244"/>
      <c r="DP31" s="244"/>
      <c r="DQ31" s="244"/>
      <c r="DR31" s="244"/>
      <c r="DS31" s="244"/>
      <c r="DT31" s="244"/>
      <c r="DU31" s="244"/>
      <c r="DV31" s="244"/>
      <c r="DW31" s="244"/>
      <c r="DX31" s="244"/>
      <c r="DY31" s="244"/>
      <c r="DZ31" s="244"/>
      <c r="EA31" s="244"/>
      <c r="EB31" s="244"/>
      <c r="EC31" s="244"/>
      <c r="ED31" s="244"/>
      <c r="EE31" s="244"/>
      <c r="EF31" s="244"/>
      <c r="EG31" s="244"/>
      <c r="EH31" s="244"/>
      <c r="EI31" s="244"/>
      <c r="EJ31" s="244"/>
      <c r="EK31" s="244"/>
      <c r="EL31" s="244"/>
      <c r="EM31" s="244"/>
      <c r="EN31" s="244"/>
      <c r="EO31" s="244"/>
      <c r="EP31" s="244"/>
      <c r="EQ31" s="244"/>
      <c r="ER31" s="244"/>
      <c r="ES31" s="244"/>
      <c r="ET31" s="244"/>
      <c r="EU31" s="244"/>
      <c r="EV31" s="244"/>
      <c r="EW31" s="244"/>
      <c r="EX31" s="244"/>
      <c r="EY31" s="244"/>
      <c r="EZ31" s="244"/>
      <c r="FA31" s="244"/>
      <c r="FB31" s="244"/>
      <c r="FC31" s="244"/>
      <c r="FD31" s="244"/>
      <c r="FE31" s="244"/>
      <c r="FF31" s="244"/>
      <c r="FG31" s="244"/>
      <c r="FH31" s="244"/>
      <c r="FI31" s="244"/>
      <c r="FJ31" s="244"/>
      <c r="FK31" s="244"/>
      <c r="FL31" s="244"/>
      <c r="FM31" s="244"/>
      <c r="FN31" s="244"/>
      <c r="FO31" s="244"/>
      <c r="FP31" s="244"/>
      <c r="FQ31" s="244"/>
      <c r="FR31" s="244"/>
      <c r="FS31" s="244"/>
      <c r="FT31" s="244"/>
      <c r="FU31" s="244"/>
      <c r="FV31" s="244"/>
      <c r="FW31" s="244"/>
      <c r="FX31" s="244"/>
      <c r="FY31" s="244"/>
      <c r="FZ31" s="244"/>
      <c r="GA31" s="244"/>
      <c r="GB31" s="244"/>
      <c r="GC31" s="244"/>
      <c r="GD31" s="244"/>
      <c r="GE31" s="244"/>
      <c r="GF31" s="244"/>
      <c r="GG31" s="244"/>
      <c r="GH31" s="244"/>
      <c r="GI31" s="244"/>
      <c r="GJ31" s="244"/>
      <c r="GK31" s="244"/>
      <c r="GL31" s="244"/>
      <c r="GM31" s="244"/>
      <c r="GN31" s="244"/>
      <c r="GO31" s="244"/>
      <c r="GP31" s="244"/>
      <c r="GQ31" s="244"/>
      <c r="GR31" s="244"/>
      <c r="GS31" s="244"/>
      <c r="GT31" s="244"/>
      <c r="GU31" s="244"/>
      <c r="GV31" s="244"/>
      <c r="GW31" s="244"/>
      <c r="GX31" s="244"/>
      <c r="GY31" s="244"/>
      <c r="GZ31" s="244"/>
      <c r="HA31" s="244"/>
      <c r="HB31" s="244"/>
      <c r="HC31" s="244"/>
      <c r="HD31" s="244"/>
      <c r="HE31" s="244"/>
      <c r="HF31" s="244"/>
      <c r="HG31" s="244"/>
      <c r="HH31" s="244"/>
      <c r="HI31" s="244"/>
      <c r="HJ31" s="244"/>
      <c r="HK31" s="244"/>
      <c r="HL31" s="244"/>
      <c r="HM31" s="244"/>
      <c r="HN31" s="244"/>
      <c r="HO31" s="244"/>
      <c r="HP31" s="244"/>
      <c r="HQ31" s="244"/>
      <c r="HR31" s="244"/>
      <c r="HS31" s="244"/>
      <c r="HT31" s="244"/>
      <c r="HU31" s="244"/>
      <c r="HV31" s="244"/>
      <c r="HW31" s="244"/>
      <c r="HX31" s="244"/>
      <c r="HY31" s="244"/>
      <c r="HZ31" s="244"/>
      <c r="IA31" s="244"/>
      <c r="IB31" s="244"/>
      <c r="IC31" s="244"/>
      <c r="ID31" s="244"/>
      <c r="IE31" s="244"/>
      <c r="IF31" s="244"/>
      <c r="IG31" s="244"/>
      <c r="IH31" s="244"/>
      <c r="II31" s="244"/>
      <c r="IJ31" s="244"/>
      <c r="IK31" s="244"/>
      <c r="IL31" s="244"/>
      <c r="IM31" s="244"/>
      <c r="IN31" s="244"/>
      <c r="IO31" s="244"/>
      <c r="IP31" s="244"/>
    </row>
    <row r="32" spans="1:250" s="6" customFormat="1">
      <c r="A32" s="257"/>
      <c r="B32" s="295"/>
      <c r="C32" s="242"/>
      <c r="D32" s="248"/>
      <c r="E32" s="391"/>
      <c r="F32" s="391"/>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244"/>
      <c r="BE32" s="244"/>
      <c r="BF32" s="244"/>
      <c r="BG32" s="244"/>
      <c r="BH32" s="244"/>
      <c r="BI32" s="244"/>
      <c r="BJ32" s="244"/>
      <c r="BK32" s="244"/>
      <c r="BL32" s="244"/>
      <c r="BM32" s="244"/>
      <c r="BN32" s="244"/>
      <c r="BO32" s="244"/>
      <c r="BP32" s="244"/>
      <c r="BQ32" s="244"/>
      <c r="BR32" s="244"/>
      <c r="BS32" s="244"/>
      <c r="BT32" s="244"/>
      <c r="BU32" s="244"/>
      <c r="BV32" s="244"/>
      <c r="BW32" s="244"/>
      <c r="BX32" s="244"/>
      <c r="BY32" s="244"/>
      <c r="BZ32" s="244"/>
      <c r="CA32" s="244"/>
      <c r="CB32" s="244"/>
      <c r="CC32" s="244"/>
      <c r="CD32" s="244"/>
      <c r="CE32" s="244"/>
      <c r="CF32" s="244"/>
      <c r="CG32" s="244"/>
      <c r="CH32" s="244"/>
      <c r="CI32" s="244"/>
      <c r="CJ32" s="244"/>
      <c r="CK32" s="244"/>
      <c r="CL32" s="244"/>
      <c r="CM32" s="244"/>
      <c r="CN32" s="244"/>
      <c r="CO32" s="244"/>
      <c r="CP32" s="244"/>
      <c r="CQ32" s="244"/>
      <c r="CR32" s="244"/>
      <c r="CS32" s="244"/>
      <c r="CT32" s="244"/>
      <c r="CU32" s="244"/>
      <c r="CV32" s="244"/>
      <c r="CW32" s="244"/>
      <c r="CX32" s="244"/>
      <c r="CY32" s="244"/>
      <c r="CZ32" s="244"/>
      <c r="DA32" s="244"/>
      <c r="DB32" s="244"/>
      <c r="DC32" s="244"/>
      <c r="DD32" s="244"/>
      <c r="DE32" s="244"/>
      <c r="DF32" s="244"/>
      <c r="DG32" s="244"/>
      <c r="DH32" s="244"/>
      <c r="DI32" s="244"/>
      <c r="DJ32" s="244"/>
      <c r="DK32" s="244"/>
      <c r="DL32" s="244"/>
      <c r="DM32" s="244"/>
      <c r="DN32" s="244"/>
      <c r="DO32" s="244"/>
      <c r="DP32" s="244"/>
      <c r="DQ32" s="244"/>
      <c r="DR32" s="244"/>
      <c r="DS32" s="244"/>
      <c r="DT32" s="244"/>
      <c r="DU32" s="244"/>
      <c r="DV32" s="244"/>
      <c r="DW32" s="244"/>
      <c r="DX32" s="244"/>
      <c r="DY32" s="244"/>
      <c r="DZ32" s="244"/>
      <c r="EA32" s="244"/>
      <c r="EB32" s="244"/>
      <c r="EC32" s="244"/>
      <c r="ED32" s="244"/>
      <c r="EE32" s="244"/>
      <c r="EF32" s="244"/>
      <c r="EG32" s="244"/>
      <c r="EH32" s="244"/>
      <c r="EI32" s="244"/>
      <c r="EJ32" s="244"/>
      <c r="EK32" s="244"/>
      <c r="EL32" s="244"/>
      <c r="EM32" s="244"/>
      <c r="EN32" s="244"/>
      <c r="EO32" s="244"/>
      <c r="EP32" s="244"/>
      <c r="EQ32" s="244"/>
      <c r="ER32" s="244"/>
      <c r="ES32" s="244"/>
      <c r="ET32" s="244"/>
      <c r="EU32" s="244"/>
      <c r="EV32" s="244"/>
      <c r="EW32" s="244"/>
      <c r="EX32" s="244"/>
      <c r="EY32" s="244"/>
      <c r="EZ32" s="244"/>
      <c r="FA32" s="244"/>
      <c r="FB32" s="244"/>
      <c r="FC32" s="244"/>
      <c r="FD32" s="244"/>
      <c r="FE32" s="244"/>
      <c r="FF32" s="244"/>
      <c r="FG32" s="244"/>
      <c r="FH32" s="244"/>
      <c r="FI32" s="244"/>
      <c r="FJ32" s="244"/>
      <c r="FK32" s="244"/>
      <c r="FL32" s="244"/>
      <c r="FM32" s="244"/>
      <c r="FN32" s="244"/>
      <c r="FO32" s="244"/>
      <c r="FP32" s="244"/>
      <c r="FQ32" s="244"/>
      <c r="FR32" s="244"/>
      <c r="FS32" s="244"/>
      <c r="FT32" s="244"/>
      <c r="FU32" s="244"/>
      <c r="FV32" s="244"/>
      <c r="FW32" s="244"/>
      <c r="FX32" s="244"/>
      <c r="FY32" s="244"/>
      <c r="FZ32" s="244"/>
      <c r="GA32" s="244"/>
      <c r="GB32" s="244"/>
      <c r="GC32" s="244"/>
      <c r="GD32" s="244"/>
      <c r="GE32" s="244"/>
      <c r="GF32" s="244"/>
      <c r="GG32" s="244"/>
      <c r="GH32" s="244"/>
      <c r="GI32" s="244"/>
      <c r="GJ32" s="244"/>
      <c r="GK32" s="244"/>
      <c r="GL32" s="244"/>
      <c r="GM32" s="244"/>
      <c r="GN32" s="244"/>
      <c r="GO32" s="244"/>
      <c r="GP32" s="244"/>
      <c r="GQ32" s="244"/>
      <c r="GR32" s="244"/>
      <c r="GS32" s="244"/>
      <c r="GT32" s="244"/>
      <c r="GU32" s="244"/>
      <c r="GV32" s="244"/>
      <c r="GW32" s="244"/>
      <c r="GX32" s="244"/>
      <c r="GY32" s="244"/>
      <c r="GZ32" s="244"/>
      <c r="HA32" s="244"/>
      <c r="HB32" s="244"/>
      <c r="HC32" s="244"/>
      <c r="HD32" s="244"/>
      <c r="HE32" s="244"/>
      <c r="HF32" s="244"/>
      <c r="HG32" s="244"/>
      <c r="HH32" s="244"/>
      <c r="HI32" s="244"/>
      <c r="HJ32" s="244"/>
      <c r="HK32" s="244"/>
      <c r="HL32" s="244"/>
      <c r="HM32" s="244"/>
      <c r="HN32" s="244"/>
      <c r="HO32" s="244"/>
      <c r="HP32" s="244"/>
      <c r="HQ32" s="244"/>
      <c r="HR32" s="244"/>
      <c r="HS32" s="244"/>
      <c r="HT32" s="244"/>
      <c r="HU32" s="244"/>
      <c r="HV32" s="244"/>
      <c r="HW32" s="244"/>
      <c r="HX32" s="244"/>
      <c r="HY32" s="244"/>
      <c r="HZ32" s="244"/>
      <c r="IA32" s="244"/>
      <c r="IB32" s="244"/>
      <c r="IC32" s="244"/>
      <c r="ID32" s="244"/>
      <c r="IE32" s="244"/>
      <c r="IF32" s="244"/>
      <c r="IG32" s="244"/>
      <c r="IH32" s="244"/>
      <c r="II32" s="244"/>
      <c r="IJ32" s="244"/>
      <c r="IK32" s="244"/>
      <c r="IL32" s="244"/>
      <c r="IM32" s="244"/>
      <c r="IN32" s="244"/>
      <c r="IO32" s="244"/>
      <c r="IP32" s="244"/>
    </row>
    <row r="33" spans="1:250" s="6" customFormat="1">
      <c r="A33" s="257"/>
      <c r="B33" s="296"/>
      <c r="C33" s="242"/>
      <c r="D33" s="243"/>
      <c r="E33" s="391"/>
      <c r="F33" s="391"/>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c r="BR33" s="244"/>
      <c r="BS33" s="244"/>
      <c r="BT33" s="244"/>
      <c r="BU33" s="244"/>
      <c r="BV33" s="244"/>
      <c r="BW33" s="244"/>
      <c r="BX33" s="244"/>
      <c r="BY33" s="244"/>
      <c r="BZ33" s="244"/>
      <c r="CA33" s="244"/>
      <c r="CB33" s="244"/>
      <c r="CC33" s="244"/>
      <c r="CD33" s="244"/>
      <c r="CE33" s="244"/>
      <c r="CF33" s="244"/>
      <c r="CG33" s="244"/>
      <c r="CH33" s="244"/>
      <c r="CI33" s="244"/>
      <c r="CJ33" s="244"/>
      <c r="CK33" s="244"/>
      <c r="CL33" s="244"/>
      <c r="CM33" s="244"/>
      <c r="CN33" s="244"/>
      <c r="CO33" s="244"/>
      <c r="CP33" s="244"/>
      <c r="CQ33" s="244"/>
      <c r="CR33" s="244"/>
      <c r="CS33" s="244"/>
      <c r="CT33" s="244"/>
      <c r="CU33" s="244"/>
      <c r="CV33" s="244"/>
      <c r="CW33" s="244"/>
      <c r="CX33" s="244"/>
      <c r="CY33" s="244"/>
      <c r="CZ33" s="244"/>
      <c r="DA33" s="244"/>
      <c r="DB33" s="244"/>
      <c r="DC33" s="244"/>
      <c r="DD33" s="244"/>
      <c r="DE33" s="244"/>
      <c r="DF33" s="244"/>
      <c r="DG33" s="244"/>
      <c r="DH33" s="244"/>
      <c r="DI33" s="244"/>
      <c r="DJ33" s="244"/>
      <c r="DK33" s="244"/>
      <c r="DL33" s="244"/>
      <c r="DM33" s="244"/>
      <c r="DN33" s="244"/>
      <c r="DO33" s="244"/>
      <c r="DP33" s="244"/>
      <c r="DQ33" s="244"/>
      <c r="DR33" s="244"/>
      <c r="DS33" s="244"/>
      <c r="DT33" s="244"/>
      <c r="DU33" s="244"/>
      <c r="DV33" s="244"/>
      <c r="DW33" s="244"/>
      <c r="DX33" s="244"/>
      <c r="DY33" s="244"/>
      <c r="DZ33" s="244"/>
      <c r="EA33" s="244"/>
      <c r="EB33" s="244"/>
      <c r="EC33" s="244"/>
      <c r="ED33" s="244"/>
      <c r="EE33" s="244"/>
      <c r="EF33" s="244"/>
      <c r="EG33" s="244"/>
      <c r="EH33" s="244"/>
      <c r="EI33" s="244"/>
      <c r="EJ33" s="244"/>
      <c r="EK33" s="244"/>
      <c r="EL33" s="244"/>
      <c r="EM33" s="244"/>
      <c r="EN33" s="244"/>
      <c r="EO33" s="244"/>
      <c r="EP33" s="244"/>
      <c r="EQ33" s="244"/>
      <c r="ER33" s="244"/>
      <c r="ES33" s="244"/>
      <c r="ET33" s="244"/>
      <c r="EU33" s="244"/>
      <c r="EV33" s="244"/>
      <c r="EW33" s="244"/>
      <c r="EX33" s="244"/>
      <c r="EY33" s="244"/>
      <c r="EZ33" s="244"/>
      <c r="FA33" s="244"/>
      <c r="FB33" s="244"/>
      <c r="FC33" s="244"/>
      <c r="FD33" s="244"/>
      <c r="FE33" s="244"/>
      <c r="FF33" s="244"/>
      <c r="FG33" s="244"/>
      <c r="FH33" s="244"/>
      <c r="FI33" s="244"/>
      <c r="FJ33" s="244"/>
      <c r="FK33" s="244"/>
      <c r="FL33" s="244"/>
      <c r="FM33" s="244"/>
      <c r="FN33" s="244"/>
      <c r="FO33" s="244"/>
      <c r="FP33" s="244"/>
      <c r="FQ33" s="244"/>
      <c r="FR33" s="244"/>
      <c r="FS33" s="244"/>
      <c r="FT33" s="244"/>
      <c r="FU33" s="244"/>
      <c r="FV33" s="244"/>
      <c r="FW33" s="244"/>
      <c r="FX33" s="244"/>
      <c r="FY33" s="244"/>
      <c r="FZ33" s="244"/>
      <c r="GA33" s="244"/>
      <c r="GB33" s="244"/>
      <c r="GC33" s="244"/>
      <c r="GD33" s="244"/>
      <c r="GE33" s="244"/>
      <c r="GF33" s="244"/>
      <c r="GG33" s="244"/>
      <c r="GH33" s="244"/>
      <c r="GI33" s="244"/>
      <c r="GJ33" s="244"/>
      <c r="GK33" s="244"/>
      <c r="GL33" s="244"/>
      <c r="GM33" s="244"/>
      <c r="GN33" s="244"/>
      <c r="GO33" s="244"/>
      <c r="GP33" s="244"/>
      <c r="GQ33" s="244"/>
      <c r="GR33" s="244"/>
      <c r="GS33" s="244"/>
      <c r="GT33" s="244"/>
      <c r="GU33" s="244"/>
      <c r="GV33" s="244"/>
      <c r="GW33" s="244"/>
      <c r="GX33" s="244"/>
      <c r="GY33" s="244"/>
      <c r="GZ33" s="244"/>
      <c r="HA33" s="244"/>
      <c r="HB33" s="244"/>
      <c r="HC33" s="244"/>
      <c r="HD33" s="244"/>
      <c r="HE33" s="244"/>
      <c r="HF33" s="244"/>
      <c r="HG33" s="244"/>
      <c r="HH33" s="244"/>
      <c r="HI33" s="244"/>
      <c r="HJ33" s="244"/>
      <c r="HK33" s="244"/>
      <c r="HL33" s="244"/>
      <c r="HM33" s="244"/>
      <c r="HN33" s="244"/>
      <c r="HO33" s="244"/>
      <c r="HP33" s="244"/>
      <c r="HQ33" s="244"/>
      <c r="HR33" s="244"/>
      <c r="HS33" s="244"/>
      <c r="HT33" s="244"/>
      <c r="HU33" s="244"/>
      <c r="HV33" s="244"/>
      <c r="HW33" s="244"/>
      <c r="HX33" s="244"/>
      <c r="HY33" s="244"/>
      <c r="HZ33" s="244"/>
      <c r="IA33" s="244"/>
      <c r="IB33" s="244"/>
      <c r="IC33" s="244"/>
      <c r="ID33" s="244"/>
      <c r="IE33" s="244"/>
      <c r="IF33" s="244"/>
      <c r="IG33" s="244"/>
      <c r="IH33" s="244"/>
      <c r="II33" s="244"/>
      <c r="IJ33" s="244"/>
      <c r="IK33" s="244"/>
      <c r="IL33" s="244"/>
      <c r="IM33" s="244"/>
      <c r="IN33" s="244"/>
      <c r="IO33" s="244"/>
      <c r="IP33" s="244"/>
    </row>
    <row r="41" spans="1:250">
      <c r="A41" s="244"/>
      <c r="B41" s="244"/>
      <c r="C41" s="258"/>
      <c r="D41" s="258"/>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4"/>
      <c r="AX41" s="264"/>
      <c r="AY41" s="264"/>
      <c r="AZ41" s="264"/>
      <c r="BA41" s="264"/>
      <c r="BB41" s="264"/>
      <c r="BC41" s="264"/>
      <c r="BD41" s="264"/>
      <c r="BE41" s="264"/>
      <c r="BF41" s="264"/>
      <c r="BG41" s="264"/>
      <c r="BH41" s="264"/>
      <c r="BI41" s="264"/>
      <c r="BJ41" s="264"/>
      <c r="BK41" s="264"/>
      <c r="BL41" s="264"/>
      <c r="BM41" s="264"/>
      <c r="BN41" s="264"/>
      <c r="BO41" s="264"/>
      <c r="BP41" s="264"/>
      <c r="BQ41" s="264"/>
      <c r="BR41" s="264"/>
      <c r="BS41" s="264"/>
      <c r="BT41" s="264"/>
      <c r="BU41" s="264"/>
      <c r="BV41" s="264"/>
      <c r="BW41" s="264"/>
      <c r="BX41" s="264"/>
      <c r="BY41" s="264"/>
      <c r="BZ41" s="264"/>
      <c r="CA41" s="264"/>
      <c r="CB41" s="264"/>
      <c r="CC41" s="264"/>
      <c r="CD41" s="264"/>
      <c r="CE41" s="264"/>
      <c r="CF41" s="264"/>
      <c r="CG41" s="264"/>
      <c r="CH41" s="264"/>
      <c r="CI41" s="264"/>
      <c r="CJ41" s="264"/>
      <c r="CK41" s="264"/>
      <c r="CL41" s="264"/>
      <c r="CM41" s="264"/>
      <c r="CN41" s="264"/>
      <c r="CO41" s="264"/>
      <c r="CP41" s="264"/>
      <c r="CQ41" s="264"/>
      <c r="CR41" s="264"/>
      <c r="CS41" s="264"/>
      <c r="CT41" s="264"/>
      <c r="CU41" s="264"/>
      <c r="CV41" s="264"/>
      <c r="CW41" s="264"/>
      <c r="CX41" s="264"/>
      <c r="CY41" s="264"/>
      <c r="CZ41" s="264"/>
      <c r="DA41" s="264"/>
      <c r="DB41" s="264"/>
      <c r="DC41" s="264"/>
      <c r="DD41" s="264"/>
      <c r="DE41" s="264"/>
      <c r="DF41" s="264"/>
      <c r="DG41" s="264"/>
      <c r="DH41" s="264"/>
      <c r="DI41" s="264"/>
      <c r="DJ41" s="264"/>
      <c r="DK41" s="264"/>
      <c r="DL41" s="264"/>
      <c r="DM41" s="264"/>
      <c r="DN41" s="264"/>
      <c r="DO41" s="264"/>
      <c r="DP41" s="264"/>
      <c r="DQ41" s="264"/>
      <c r="DR41" s="264"/>
      <c r="DS41" s="264"/>
      <c r="DT41" s="264"/>
      <c r="DU41" s="264"/>
      <c r="DV41" s="264"/>
      <c r="DW41" s="264"/>
      <c r="DX41" s="264"/>
      <c r="DY41" s="264"/>
      <c r="DZ41" s="264"/>
      <c r="EA41" s="264"/>
      <c r="EB41" s="264"/>
      <c r="EC41" s="264"/>
      <c r="ED41" s="264"/>
      <c r="EE41" s="264"/>
      <c r="EF41" s="264"/>
      <c r="EG41" s="264"/>
      <c r="EH41" s="264"/>
      <c r="EI41" s="264"/>
      <c r="EJ41" s="264"/>
      <c r="EK41" s="264"/>
      <c r="EL41" s="264"/>
      <c r="EM41" s="264"/>
      <c r="EN41" s="264"/>
      <c r="EO41" s="264"/>
      <c r="EP41" s="264"/>
      <c r="EQ41" s="264"/>
      <c r="ER41" s="264"/>
      <c r="ES41" s="264"/>
      <c r="ET41" s="264"/>
      <c r="EU41" s="264"/>
      <c r="EV41" s="264"/>
      <c r="EW41" s="264"/>
      <c r="EX41" s="264"/>
      <c r="EY41" s="264"/>
      <c r="EZ41" s="264"/>
      <c r="FA41" s="264"/>
      <c r="FB41" s="264"/>
      <c r="FC41" s="264"/>
      <c r="FD41" s="264"/>
      <c r="FE41" s="264"/>
      <c r="FF41" s="264"/>
      <c r="FG41" s="264"/>
      <c r="FH41" s="264"/>
      <c r="FI41" s="264"/>
      <c r="FJ41" s="264"/>
      <c r="FK41" s="264"/>
      <c r="FL41" s="264"/>
      <c r="FM41" s="264"/>
      <c r="FN41" s="264"/>
      <c r="FO41" s="264"/>
      <c r="FP41" s="264"/>
      <c r="FQ41" s="264"/>
      <c r="FR41" s="264"/>
      <c r="FS41" s="264"/>
      <c r="FT41" s="264"/>
      <c r="FU41" s="264"/>
      <c r="FV41" s="264"/>
      <c r="FW41" s="264"/>
      <c r="FX41" s="264"/>
      <c r="FY41" s="264"/>
      <c r="FZ41" s="264"/>
      <c r="GA41" s="264"/>
      <c r="GB41" s="264"/>
      <c r="GC41" s="264"/>
      <c r="GD41" s="264"/>
      <c r="GE41" s="264"/>
      <c r="GF41" s="264"/>
      <c r="GG41" s="264"/>
      <c r="GH41" s="264"/>
      <c r="GI41" s="264"/>
      <c r="GJ41" s="264"/>
      <c r="GK41" s="264"/>
      <c r="GL41" s="264"/>
      <c r="GM41" s="264"/>
      <c r="GN41" s="264"/>
      <c r="GO41" s="264"/>
      <c r="GP41" s="264"/>
      <c r="GQ41" s="264"/>
      <c r="GR41" s="264"/>
      <c r="GS41" s="264"/>
      <c r="GT41" s="264"/>
      <c r="GU41" s="264"/>
      <c r="GV41" s="264"/>
      <c r="GW41" s="264"/>
      <c r="GX41" s="264"/>
      <c r="GY41" s="264"/>
      <c r="GZ41" s="264"/>
      <c r="HA41" s="264"/>
      <c r="HB41" s="264"/>
      <c r="HC41" s="264"/>
      <c r="HD41" s="264"/>
      <c r="HE41" s="264"/>
      <c r="HF41" s="264"/>
      <c r="HG41" s="264"/>
      <c r="HH41" s="264"/>
      <c r="HI41" s="264"/>
      <c r="HJ41" s="264"/>
      <c r="HK41" s="264"/>
      <c r="HL41" s="264"/>
      <c r="HM41" s="264"/>
      <c r="HN41" s="264"/>
      <c r="HO41" s="264"/>
      <c r="HP41" s="264"/>
      <c r="HQ41" s="264"/>
      <c r="HR41" s="264"/>
      <c r="HS41" s="264"/>
      <c r="HT41" s="264"/>
      <c r="HU41" s="264"/>
      <c r="HV41" s="264"/>
      <c r="HW41" s="264"/>
      <c r="HX41" s="264"/>
      <c r="HY41" s="264"/>
      <c r="HZ41" s="264"/>
      <c r="IA41" s="264"/>
      <c r="IB41" s="264"/>
      <c r="IC41" s="264"/>
      <c r="ID41" s="264"/>
      <c r="IE41" s="264"/>
      <c r="IF41" s="264"/>
      <c r="IG41" s="264"/>
      <c r="IH41" s="264"/>
      <c r="II41" s="264"/>
      <c r="IJ41" s="264"/>
      <c r="IK41" s="264"/>
      <c r="IL41" s="264"/>
      <c r="IM41" s="264"/>
      <c r="IN41" s="264"/>
      <c r="IO41" s="264"/>
      <c r="IP41" s="264"/>
    </row>
    <row r="94" spans="1:2">
      <c r="A94" s="523"/>
      <c r="B94" s="524"/>
    </row>
  </sheetData>
  <sheetProtection algorithmName="SHA-512" hashValue="Xj0oxxzDmRYsz3wvzMpsM8ZP8XVs4wSCVTpCd8QLOfUPanm/mqb7LKc6ulB6/EHhotB/b5Xqeacj9Sq9Dd78KA==" saltValue="7YMh6CQ8Ohv3YY8PJ0Y5JQ==" spinCount="100000" sheet="1" objects="1" scenarios="1" selectLockedCells="1"/>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rowBreaks count="1" manualBreakCount="1">
    <brk id="26" max="5" man="1"/>
  </rowBreaks>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P94"/>
  <sheetViews>
    <sheetView showZeros="0" view="pageBreakPreview" zoomScaleNormal="100" zoomScaleSheetLayoutView="100" workbookViewId="0">
      <selection activeCell="E48" sqref="E48"/>
    </sheetView>
  </sheetViews>
  <sheetFormatPr defaultRowHeight="12.75"/>
  <cols>
    <col min="1" max="1" width="6.140625" style="263" customWidth="1"/>
    <col min="2" max="2" width="46.5703125" style="250" customWidth="1"/>
    <col min="3" max="3" width="5" style="261" customWidth="1"/>
    <col min="4" max="4" width="8.5703125" style="262" customWidth="1"/>
    <col min="5" max="5" width="10" style="394" customWidth="1"/>
    <col min="6" max="6" width="13.140625" style="394" customWidth="1"/>
    <col min="7" max="16384" width="9.140625" style="244"/>
  </cols>
  <sheetData>
    <row r="1" spans="1:250" s="285" customFormat="1" ht="13.5" customHeight="1">
      <c r="A1" s="277" t="s">
        <v>327</v>
      </c>
      <c r="B1" s="278" t="s">
        <v>328</v>
      </c>
      <c r="C1" s="280"/>
      <c r="D1" s="503"/>
      <c r="E1" s="397"/>
      <c r="F1" s="280"/>
      <c r="G1" s="281"/>
      <c r="H1" s="282"/>
      <c r="I1" s="283"/>
      <c r="J1" s="284"/>
      <c r="K1" s="284"/>
    </row>
    <row r="2" spans="1:250" s="285" customFormat="1" ht="15">
      <c r="A2" s="4"/>
      <c r="B2" s="286"/>
      <c r="C2" s="280"/>
      <c r="D2" s="503"/>
      <c r="E2" s="397"/>
      <c r="F2" s="280"/>
      <c r="G2" s="281"/>
      <c r="H2" s="282"/>
      <c r="I2" s="283"/>
      <c r="J2" s="284"/>
      <c r="K2" s="284"/>
    </row>
    <row r="3" spans="1:250" s="285" customFormat="1">
      <c r="A3" s="4"/>
      <c r="B3" s="888" t="s">
        <v>15</v>
      </c>
      <c r="C3" s="676"/>
      <c r="D3" s="508"/>
      <c r="E3" s="889"/>
      <c r="F3" s="889"/>
      <c r="G3" s="281"/>
      <c r="H3" s="282"/>
      <c r="I3" s="283"/>
      <c r="J3" s="284"/>
      <c r="K3" s="284"/>
    </row>
    <row r="4" spans="1:250" s="285" customFormat="1" ht="25.5">
      <c r="A4" s="4"/>
      <c r="B4" s="665" t="s">
        <v>595</v>
      </c>
      <c r="C4" s="710"/>
      <c r="D4" s="710"/>
      <c r="E4" s="711"/>
      <c r="F4" s="711"/>
      <c r="G4" s="281"/>
      <c r="H4" s="282"/>
      <c r="I4" s="283"/>
      <c r="J4" s="284"/>
      <c r="K4" s="284"/>
    </row>
    <row r="5" spans="1:250" s="285" customFormat="1" ht="38.25">
      <c r="A5" s="4"/>
      <c r="B5" s="665" t="s">
        <v>608</v>
      </c>
      <c r="C5" s="710"/>
      <c r="D5" s="710"/>
      <c r="E5" s="711"/>
      <c r="F5" s="711"/>
      <c r="G5" s="281"/>
      <c r="H5" s="282"/>
      <c r="I5" s="283"/>
      <c r="J5" s="284"/>
      <c r="K5" s="284"/>
    </row>
    <row r="6" spans="1:250" s="285" customFormat="1">
      <c r="A6" s="4"/>
      <c r="B6" s="665" t="s">
        <v>299</v>
      </c>
      <c r="C6" s="710"/>
      <c r="D6" s="710"/>
      <c r="E6" s="711"/>
      <c r="F6" s="711"/>
      <c r="G6" s="281"/>
      <c r="H6" s="282"/>
      <c r="I6" s="283"/>
      <c r="J6" s="284"/>
      <c r="K6" s="284"/>
    </row>
    <row r="7" spans="1:250" s="285" customFormat="1">
      <c r="A7" s="4"/>
      <c r="B7" s="890" t="s">
        <v>300</v>
      </c>
      <c r="C7" s="891"/>
      <c r="D7" s="891"/>
      <c r="E7" s="892"/>
      <c r="F7" s="892"/>
      <c r="G7" s="281"/>
      <c r="H7" s="282"/>
      <c r="I7" s="283"/>
      <c r="J7" s="284"/>
      <c r="K7" s="284"/>
    </row>
    <row r="8" spans="1:250" s="285" customFormat="1" ht="25.5">
      <c r="A8" s="4"/>
      <c r="B8" s="88" t="s">
        <v>609</v>
      </c>
      <c r="C8" s="712"/>
      <c r="D8" s="712"/>
      <c r="E8" s="713"/>
      <c r="F8" s="713"/>
      <c r="G8" s="281"/>
      <c r="H8" s="282"/>
      <c r="I8" s="283"/>
      <c r="J8" s="284"/>
      <c r="K8" s="284"/>
    </row>
    <row r="9" spans="1:250" s="285" customFormat="1" ht="15">
      <c r="A9" s="4"/>
      <c r="B9" s="286"/>
      <c r="C9" s="280"/>
      <c r="D9" s="503"/>
      <c r="E9" s="397"/>
      <c r="F9" s="280"/>
      <c r="G9" s="281"/>
      <c r="H9" s="282"/>
      <c r="I9" s="283"/>
      <c r="J9" s="284"/>
      <c r="K9" s="284"/>
    </row>
    <row r="10" spans="1:250" s="189" customFormat="1">
      <c r="A10" s="418" t="s">
        <v>25</v>
      </c>
      <c r="B10" s="419" t="s">
        <v>26</v>
      </c>
      <c r="C10" s="506" t="s">
        <v>11</v>
      </c>
      <c r="D10" s="507" t="s">
        <v>27</v>
      </c>
      <c r="E10" s="420" t="s">
        <v>28</v>
      </c>
      <c r="F10" s="421" t="s">
        <v>29</v>
      </c>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245"/>
      <c r="BK10" s="245"/>
      <c r="BL10" s="245"/>
      <c r="BM10" s="245"/>
      <c r="BN10" s="245"/>
      <c r="BO10" s="245"/>
      <c r="BP10" s="245"/>
      <c r="BQ10" s="245"/>
      <c r="BR10" s="245"/>
      <c r="BS10" s="245"/>
      <c r="BT10" s="245"/>
      <c r="BU10" s="245"/>
      <c r="BV10" s="245"/>
      <c r="BW10" s="245"/>
      <c r="BX10" s="245"/>
      <c r="BY10" s="245"/>
      <c r="BZ10" s="245"/>
      <c r="CA10" s="245"/>
      <c r="CB10" s="245"/>
      <c r="CC10" s="245"/>
      <c r="CD10" s="245"/>
      <c r="CE10" s="245"/>
      <c r="CF10" s="245"/>
      <c r="CG10" s="245"/>
      <c r="CH10" s="245"/>
      <c r="CI10" s="245"/>
      <c r="CJ10" s="245"/>
      <c r="CK10" s="245"/>
      <c r="CL10" s="245"/>
      <c r="CM10" s="245"/>
      <c r="CN10" s="245"/>
      <c r="CO10" s="245"/>
      <c r="CP10" s="245"/>
      <c r="CQ10" s="245"/>
      <c r="CR10" s="245"/>
      <c r="CS10" s="245"/>
      <c r="CT10" s="245"/>
      <c r="CU10" s="245"/>
      <c r="CV10" s="245"/>
      <c r="CW10" s="245"/>
      <c r="CX10" s="245"/>
      <c r="CY10" s="245"/>
      <c r="CZ10" s="245"/>
      <c r="DA10" s="245"/>
      <c r="DB10" s="245"/>
      <c r="DC10" s="245"/>
      <c r="DD10" s="245"/>
      <c r="DE10" s="245"/>
      <c r="DF10" s="245"/>
      <c r="DG10" s="245"/>
      <c r="DH10" s="245"/>
      <c r="DI10" s="245"/>
      <c r="DJ10" s="245"/>
      <c r="DK10" s="245"/>
      <c r="DL10" s="245"/>
      <c r="DM10" s="245"/>
      <c r="DN10" s="245"/>
      <c r="DO10" s="245"/>
      <c r="DP10" s="245"/>
      <c r="DQ10" s="245"/>
      <c r="DR10" s="245"/>
      <c r="DS10" s="245"/>
      <c r="DT10" s="245"/>
      <c r="DU10" s="245"/>
      <c r="DV10" s="245"/>
      <c r="DW10" s="245"/>
      <c r="DX10" s="245"/>
      <c r="DY10" s="245"/>
      <c r="DZ10" s="245"/>
      <c r="EA10" s="245"/>
      <c r="EB10" s="245"/>
      <c r="EC10" s="245"/>
      <c r="ED10" s="245"/>
      <c r="EE10" s="245"/>
      <c r="EF10" s="245"/>
      <c r="EG10" s="245"/>
      <c r="EH10" s="245"/>
      <c r="EI10" s="245"/>
      <c r="EJ10" s="245"/>
      <c r="EK10" s="245"/>
      <c r="EL10" s="245"/>
      <c r="EM10" s="245"/>
      <c r="EN10" s="245"/>
      <c r="EO10" s="245"/>
      <c r="EP10" s="245"/>
      <c r="EQ10" s="245"/>
      <c r="ER10" s="245"/>
      <c r="ES10" s="245"/>
      <c r="ET10" s="245"/>
      <c r="EU10" s="245"/>
      <c r="EV10" s="245"/>
      <c r="EW10" s="245"/>
      <c r="EX10" s="245"/>
      <c r="EY10" s="245"/>
      <c r="EZ10" s="245"/>
      <c r="FA10" s="245"/>
      <c r="FB10" s="245"/>
      <c r="FC10" s="245"/>
      <c r="FD10" s="245"/>
      <c r="FE10" s="245"/>
      <c r="FF10" s="245"/>
      <c r="FG10" s="245"/>
      <c r="FH10" s="245"/>
      <c r="FI10" s="245"/>
      <c r="FJ10" s="245"/>
      <c r="FK10" s="245"/>
      <c r="FL10" s="245"/>
      <c r="FM10" s="245"/>
      <c r="FN10" s="245"/>
      <c r="FO10" s="245"/>
      <c r="FP10" s="245"/>
      <c r="FQ10" s="245"/>
      <c r="FR10" s="245"/>
      <c r="FS10" s="245"/>
      <c r="FT10" s="245"/>
      <c r="FU10" s="245"/>
      <c r="FV10" s="245"/>
      <c r="FW10" s="245"/>
      <c r="FX10" s="245"/>
      <c r="FY10" s="245"/>
      <c r="FZ10" s="245"/>
      <c r="GA10" s="245"/>
      <c r="GB10" s="245"/>
      <c r="GC10" s="245"/>
      <c r="GD10" s="245"/>
      <c r="GE10" s="245"/>
      <c r="GF10" s="245"/>
      <c r="GG10" s="245"/>
      <c r="GH10" s="245"/>
      <c r="GI10" s="245"/>
      <c r="GJ10" s="245"/>
      <c r="GK10" s="245"/>
      <c r="GL10" s="245"/>
      <c r="GM10" s="245"/>
      <c r="GN10" s="245"/>
      <c r="GO10" s="245"/>
      <c r="GP10" s="245"/>
      <c r="GQ10" s="245"/>
      <c r="GR10" s="245"/>
      <c r="GS10" s="245"/>
      <c r="GT10" s="245"/>
      <c r="GU10" s="245"/>
      <c r="GV10" s="245"/>
      <c r="GW10" s="245"/>
      <c r="GX10" s="245"/>
      <c r="GY10" s="245"/>
      <c r="GZ10" s="245"/>
      <c r="HA10" s="245"/>
      <c r="HB10" s="245"/>
      <c r="HC10" s="245"/>
      <c r="HD10" s="245"/>
      <c r="HE10" s="245"/>
      <c r="HF10" s="245"/>
      <c r="HG10" s="245"/>
      <c r="HH10" s="245"/>
      <c r="HI10" s="245"/>
      <c r="HJ10" s="245"/>
      <c r="HK10" s="245"/>
      <c r="HL10" s="245"/>
      <c r="HM10" s="245"/>
      <c r="HN10" s="245"/>
      <c r="HO10" s="245"/>
      <c r="HP10" s="245"/>
      <c r="HQ10" s="245"/>
      <c r="HR10" s="245"/>
      <c r="HS10" s="245"/>
      <c r="HT10" s="245"/>
      <c r="HU10" s="245"/>
      <c r="HV10" s="245"/>
      <c r="HW10" s="245"/>
      <c r="HX10" s="245"/>
      <c r="HY10" s="245"/>
      <c r="HZ10" s="245"/>
      <c r="IA10" s="245"/>
      <c r="IB10" s="245"/>
      <c r="IC10" s="245"/>
      <c r="ID10" s="245"/>
      <c r="IE10" s="245"/>
      <c r="IF10" s="245"/>
      <c r="IG10" s="245"/>
      <c r="IH10" s="245"/>
      <c r="II10" s="245"/>
      <c r="IJ10" s="245"/>
      <c r="IK10" s="245"/>
      <c r="IL10" s="245"/>
      <c r="IM10" s="245"/>
      <c r="IN10" s="245"/>
      <c r="IO10" s="245"/>
      <c r="IP10" s="245"/>
    </row>
    <row r="11" spans="1:250" s="189" customFormat="1">
      <c r="A11" s="290"/>
      <c r="B11" s="291"/>
      <c r="C11" s="531"/>
      <c r="D11" s="532"/>
      <c r="E11" s="400"/>
      <c r="F11" s="400"/>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5"/>
      <c r="AV11" s="245"/>
      <c r="AW11" s="245"/>
      <c r="AX11" s="245"/>
      <c r="AY11" s="245"/>
      <c r="AZ11" s="245"/>
      <c r="BA11" s="245"/>
      <c r="BB11" s="245"/>
      <c r="BC11" s="245"/>
      <c r="BD11" s="245"/>
      <c r="BE11" s="245"/>
      <c r="BF11" s="245"/>
      <c r="BG11" s="245"/>
      <c r="BH11" s="245"/>
      <c r="BI11" s="245"/>
      <c r="BJ11" s="245"/>
      <c r="BK11" s="245"/>
      <c r="BL11" s="245"/>
      <c r="BM11" s="245"/>
      <c r="BN11" s="245"/>
      <c r="BO11" s="245"/>
      <c r="BP11" s="245"/>
      <c r="BQ11" s="245"/>
      <c r="BR11" s="245"/>
      <c r="BS11" s="245"/>
      <c r="BT11" s="245"/>
      <c r="BU11" s="245"/>
      <c r="BV11" s="245"/>
      <c r="BW11" s="245"/>
      <c r="BX11" s="245"/>
      <c r="BY11" s="245"/>
      <c r="BZ11" s="245"/>
      <c r="CA11" s="245"/>
      <c r="CB11" s="245"/>
      <c r="CC11" s="245"/>
      <c r="CD11" s="245"/>
      <c r="CE11" s="245"/>
      <c r="CF11" s="245"/>
      <c r="CG11" s="245"/>
      <c r="CH11" s="245"/>
      <c r="CI11" s="245"/>
      <c r="CJ11" s="245"/>
      <c r="CK11" s="245"/>
      <c r="CL11" s="245"/>
      <c r="CM11" s="245"/>
      <c r="CN11" s="245"/>
      <c r="CO11" s="245"/>
      <c r="CP11" s="245"/>
      <c r="CQ11" s="245"/>
      <c r="CR11" s="245"/>
      <c r="CS11" s="245"/>
      <c r="CT11" s="245"/>
      <c r="CU11" s="245"/>
      <c r="CV11" s="245"/>
      <c r="CW11" s="245"/>
      <c r="CX11" s="245"/>
      <c r="CY11" s="245"/>
      <c r="CZ11" s="245"/>
      <c r="DA11" s="245"/>
      <c r="DB11" s="245"/>
      <c r="DC11" s="245"/>
      <c r="DD11" s="245"/>
      <c r="DE11" s="245"/>
      <c r="DF11" s="245"/>
      <c r="DG11" s="245"/>
      <c r="DH11" s="245"/>
      <c r="DI11" s="245"/>
      <c r="DJ11" s="245"/>
      <c r="DK11" s="245"/>
      <c r="DL11" s="245"/>
      <c r="DM11" s="245"/>
      <c r="DN11" s="245"/>
      <c r="DO11" s="245"/>
      <c r="DP11" s="245"/>
      <c r="DQ11" s="245"/>
      <c r="DR11" s="245"/>
      <c r="DS11" s="245"/>
      <c r="DT11" s="245"/>
      <c r="DU11" s="245"/>
      <c r="DV11" s="245"/>
      <c r="DW11" s="245"/>
      <c r="DX11" s="245"/>
      <c r="DY11" s="245"/>
      <c r="DZ11" s="245"/>
      <c r="EA11" s="245"/>
      <c r="EB11" s="245"/>
      <c r="EC11" s="245"/>
      <c r="ED11" s="245"/>
      <c r="EE11" s="245"/>
      <c r="EF11" s="245"/>
      <c r="EG11" s="245"/>
      <c r="EH11" s="245"/>
      <c r="EI11" s="245"/>
      <c r="EJ11" s="245"/>
      <c r="EK11" s="245"/>
      <c r="EL11" s="245"/>
      <c r="EM11" s="245"/>
      <c r="EN11" s="245"/>
      <c r="EO11" s="245"/>
      <c r="EP11" s="245"/>
      <c r="EQ11" s="245"/>
      <c r="ER11" s="245"/>
      <c r="ES11" s="245"/>
      <c r="ET11" s="245"/>
      <c r="EU11" s="245"/>
      <c r="EV11" s="245"/>
      <c r="EW11" s="245"/>
      <c r="EX11" s="245"/>
      <c r="EY11" s="245"/>
      <c r="EZ11" s="245"/>
      <c r="FA11" s="245"/>
      <c r="FB11" s="245"/>
      <c r="FC11" s="245"/>
      <c r="FD11" s="245"/>
      <c r="FE11" s="245"/>
      <c r="FF11" s="245"/>
      <c r="FG11" s="245"/>
      <c r="FH11" s="245"/>
      <c r="FI11" s="245"/>
      <c r="FJ11" s="245"/>
      <c r="FK11" s="245"/>
      <c r="FL11" s="245"/>
      <c r="FM11" s="245"/>
      <c r="FN11" s="245"/>
      <c r="FO11" s="245"/>
      <c r="FP11" s="245"/>
      <c r="FQ11" s="245"/>
      <c r="FR11" s="245"/>
      <c r="FS11" s="245"/>
      <c r="FT11" s="245"/>
      <c r="FU11" s="245"/>
      <c r="FV11" s="245"/>
      <c r="FW11" s="245"/>
      <c r="FX11" s="245"/>
      <c r="FY11" s="245"/>
      <c r="FZ11" s="245"/>
      <c r="GA11" s="245"/>
      <c r="GB11" s="245"/>
      <c r="GC11" s="245"/>
      <c r="GD11" s="245"/>
      <c r="GE11" s="245"/>
      <c r="GF11" s="245"/>
      <c r="GG11" s="245"/>
      <c r="GH11" s="245"/>
      <c r="GI11" s="245"/>
      <c r="GJ11" s="245"/>
      <c r="GK11" s="245"/>
      <c r="GL11" s="245"/>
      <c r="GM11" s="245"/>
      <c r="GN11" s="245"/>
      <c r="GO11" s="245"/>
      <c r="GP11" s="245"/>
      <c r="GQ11" s="245"/>
      <c r="GR11" s="245"/>
      <c r="GS11" s="245"/>
      <c r="GT11" s="245"/>
      <c r="GU11" s="245"/>
      <c r="GV11" s="245"/>
      <c r="GW11" s="245"/>
      <c r="GX11" s="245"/>
      <c r="GY11" s="245"/>
      <c r="GZ11" s="245"/>
      <c r="HA11" s="245"/>
      <c r="HB11" s="245"/>
      <c r="HC11" s="245"/>
      <c r="HD11" s="245"/>
      <c r="HE11" s="245"/>
      <c r="HF11" s="245"/>
      <c r="HG11" s="245"/>
      <c r="HH11" s="245"/>
      <c r="HI11" s="245"/>
      <c r="HJ11" s="245"/>
      <c r="HK11" s="245"/>
      <c r="HL11" s="245"/>
      <c r="HM11" s="245"/>
      <c r="HN11" s="245"/>
      <c r="HO11" s="245"/>
      <c r="HP11" s="245"/>
      <c r="HQ11" s="245"/>
      <c r="HR11" s="245"/>
      <c r="HS11" s="245"/>
      <c r="HT11" s="245"/>
      <c r="HU11" s="245"/>
      <c r="HV11" s="245"/>
      <c r="HW11" s="245"/>
      <c r="HX11" s="245"/>
      <c r="HY11" s="245"/>
      <c r="HZ11" s="245"/>
      <c r="IA11" s="245"/>
      <c r="IB11" s="245"/>
      <c r="IC11" s="245"/>
      <c r="ID11" s="245"/>
      <c r="IE11" s="245"/>
      <c r="IF11" s="245"/>
      <c r="IG11" s="245"/>
      <c r="IH11" s="245"/>
      <c r="II11" s="245"/>
      <c r="IJ11" s="245"/>
      <c r="IK11" s="245"/>
      <c r="IL11" s="245"/>
      <c r="IM11" s="245"/>
      <c r="IN11" s="245"/>
      <c r="IO11" s="245"/>
      <c r="IP11" s="245"/>
    </row>
    <row r="12" spans="1:250" s="189" customFormat="1">
      <c r="A12" s="290"/>
      <c r="B12" s="292" t="s">
        <v>329</v>
      </c>
      <c r="C12" s="531"/>
      <c r="D12" s="532"/>
      <c r="E12" s="400"/>
      <c r="F12" s="400"/>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245"/>
      <c r="BD12" s="245"/>
      <c r="BE12" s="245"/>
      <c r="BF12" s="245"/>
      <c r="BG12" s="245"/>
      <c r="BH12" s="245"/>
      <c r="BI12" s="245"/>
      <c r="BJ12" s="245"/>
      <c r="BK12" s="245"/>
      <c r="BL12" s="245"/>
      <c r="BM12" s="245"/>
      <c r="BN12" s="245"/>
      <c r="BO12" s="245"/>
      <c r="BP12" s="245"/>
      <c r="BQ12" s="245"/>
      <c r="BR12" s="245"/>
      <c r="BS12" s="245"/>
      <c r="BT12" s="245"/>
      <c r="BU12" s="245"/>
      <c r="BV12" s="245"/>
      <c r="BW12" s="245"/>
      <c r="BX12" s="245"/>
      <c r="BY12" s="245"/>
      <c r="BZ12" s="245"/>
      <c r="CA12" s="245"/>
      <c r="CB12" s="245"/>
      <c r="CC12" s="245"/>
      <c r="CD12" s="245"/>
      <c r="CE12" s="245"/>
      <c r="CF12" s="245"/>
      <c r="CG12" s="245"/>
      <c r="CH12" s="245"/>
      <c r="CI12" s="245"/>
      <c r="CJ12" s="245"/>
      <c r="CK12" s="245"/>
      <c r="CL12" s="245"/>
      <c r="CM12" s="245"/>
      <c r="CN12" s="245"/>
      <c r="CO12" s="245"/>
      <c r="CP12" s="245"/>
      <c r="CQ12" s="245"/>
      <c r="CR12" s="245"/>
      <c r="CS12" s="245"/>
      <c r="CT12" s="245"/>
      <c r="CU12" s="245"/>
      <c r="CV12" s="245"/>
      <c r="CW12" s="245"/>
      <c r="CX12" s="245"/>
      <c r="CY12" s="245"/>
      <c r="CZ12" s="245"/>
      <c r="DA12" s="245"/>
      <c r="DB12" s="245"/>
      <c r="DC12" s="245"/>
      <c r="DD12" s="245"/>
      <c r="DE12" s="245"/>
      <c r="DF12" s="245"/>
      <c r="DG12" s="245"/>
      <c r="DH12" s="245"/>
      <c r="DI12" s="245"/>
      <c r="DJ12" s="245"/>
      <c r="DK12" s="245"/>
      <c r="DL12" s="245"/>
      <c r="DM12" s="245"/>
      <c r="DN12" s="245"/>
      <c r="DO12" s="245"/>
      <c r="DP12" s="245"/>
      <c r="DQ12" s="245"/>
      <c r="DR12" s="245"/>
      <c r="DS12" s="245"/>
      <c r="DT12" s="245"/>
      <c r="DU12" s="245"/>
      <c r="DV12" s="245"/>
      <c r="DW12" s="245"/>
      <c r="DX12" s="245"/>
      <c r="DY12" s="245"/>
      <c r="DZ12" s="245"/>
      <c r="EA12" s="245"/>
      <c r="EB12" s="245"/>
      <c r="EC12" s="245"/>
      <c r="ED12" s="245"/>
      <c r="EE12" s="245"/>
      <c r="EF12" s="245"/>
      <c r="EG12" s="245"/>
      <c r="EH12" s="245"/>
      <c r="EI12" s="245"/>
      <c r="EJ12" s="245"/>
      <c r="EK12" s="245"/>
      <c r="EL12" s="245"/>
      <c r="EM12" s="245"/>
      <c r="EN12" s="245"/>
      <c r="EO12" s="245"/>
      <c r="EP12" s="245"/>
      <c r="EQ12" s="245"/>
      <c r="ER12" s="245"/>
      <c r="ES12" s="245"/>
      <c r="ET12" s="245"/>
      <c r="EU12" s="245"/>
      <c r="EV12" s="245"/>
      <c r="EW12" s="245"/>
      <c r="EX12" s="245"/>
      <c r="EY12" s="245"/>
      <c r="EZ12" s="245"/>
      <c r="FA12" s="245"/>
      <c r="FB12" s="245"/>
      <c r="FC12" s="245"/>
      <c r="FD12" s="245"/>
      <c r="FE12" s="245"/>
      <c r="FF12" s="245"/>
      <c r="FG12" s="245"/>
      <c r="FH12" s="245"/>
      <c r="FI12" s="245"/>
      <c r="FJ12" s="245"/>
      <c r="FK12" s="245"/>
      <c r="FL12" s="245"/>
      <c r="FM12" s="245"/>
      <c r="FN12" s="245"/>
      <c r="FO12" s="245"/>
      <c r="FP12" s="245"/>
      <c r="FQ12" s="245"/>
      <c r="FR12" s="245"/>
      <c r="FS12" s="245"/>
      <c r="FT12" s="245"/>
      <c r="FU12" s="245"/>
      <c r="FV12" s="245"/>
      <c r="FW12" s="245"/>
      <c r="FX12" s="245"/>
      <c r="FY12" s="245"/>
      <c r="FZ12" s="245"/>
      <c r="GA12" s="245"/>
      <c r="GB12" s="245"/>
      <c r="GC12" s="245"/>
      <c r="GD12" s="245"/>
      <c r="GE12" s="245"/>
      <c r="GF12" s="245"/>
      <c r="GG12" s="245"/>
      <c r="GH12" s="245"/>
      <c r="GI12" s="245"/>
      <c r="GJ12" s="245"/>
      <c r="GK12" s="245"/>
      <c r="GL12" s="245"/>
      <c r="GM12" s="245"/>
      <c r="GN12" s="245"/>
      <c r="GO12" s="245"/>
      <c r="GP12" s="245"/>
      <c r="GQ12" s="245"/>
      <c r="GR12" s="245"/>
      <c r="GS12" s="245"/>
      <c r="GT12" s="245"/>
      <c r="GU12" s="245"/>
      <c r="GV12" s="245"/>
      <c r="GW12" s="245"/>
      <c r="GX12" s="245"/>
      <c r="GY12" s="245"/>
      <c r="GZ12" s="245"/>
      <c r="HA12" s="245"/>
      <c r="HB12" s="245"/>
      <c r="HC12" s="245"/>
      <c r="HD12" s="245"/>
      <c r="HE12" s="245"/>
      <c r="HF12" s="245"/>
      <c r="HG12" s="245"/>
      <c r="HH12" s="245"/>
      <c r="HI12" s="245"/>
      <c r="HJ12" s="245"/>
      <c r="HK12" s="245"/>
      <c r="HL12" s="245"/>
      <c r="HM12" s="245"/>
      <c r="HN12" s="245"/>
      <c r="HO12" s="245"/>
      <c r="HP12" s="245"/>
      <c r="HQ12" s="245"/>
      <c r="HR12" s="245"/>
      <c r="HS12" s="245"/>
      <c r="HT12" s="245"/>
      <c r="HU12" s="245"/>
      <c r="HV12" s="245"/>
      <c r="HW12" s="245"/>
      <c r="HX12" s="245"/>
      <c r="HY12" s="245"/>
      <c r="HZ12" s="245"/>
      <c r="IA12" s="245"/>
      <c r="IB12" s="245"/>
      <c r="IC12" s="245"/>
      <c r="ID12" s="245"/>
      <c r="IE12" s="245"/>
      <c r="IF12" s="245"/>
      <c r="IG12" s="245"/>
      <c r="IH12" s="245"/>
      <c r="II12" s="245"/>
      <c r="IJ12" s="245"/>
      <c r="IK12" s="245"/>
      <c r="IL12" s="245"/>
      <c r="IM12" s="245"/>
      <c r="IN12" s="245"/>
      <c r="IO12" s="245"/>
      <c r="IP12" s="245"/>
    </row>
    <row r="13" spans="1:250" s="1" customFormat="1">
      <c r="A13" s="18"/>
      <c r="B13" s="668"/>
      <c r="C13" s="893"/>
      <c r="D13" s="893"/>
      <c r="E13" s="691"/>
      <c r="F13" s="39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4"/>
      <c r="AQ13" s="244"/>
      <c r="AR13" s="244"/>
      <c r="AS13" s="244"/>
      <c r="AT13" s="244"/>
      <c r="AU13" s="244"/>
      <c r="AV13" s="244"/>
      <c r="AW13" s="244"/>
      <c r="AX13" s="244"/>
      <c r="AY13" s="244"/>
      <c r="AZ13" s="244"/>
      <c r="BA13" s="244"/>
      <c r="BB13" s="244"/>
      <c r="BC13" s="244"/>
      <c r="BD13" s="244"/>
      <c r="BE13" s="244"/>
      <c r="BF13" s="244"/>
      <c r="BG13" s="244"/>
      <c r="BH13" s="244"/>
      <c r="BI13" s="244"/>
      <c r="BJ13" s="244"/>
      <c r="BK13" s="244"/>
      <c r="BL13" s="244"/>
      <c r="BM13" s="244"/>
      <c r="BN13" s="244"/>
      <c r="BO13" s="244"/>
      <c r="BP13" s="244"/>
      <c r="BQ13" s="244"/>
      <c r="BR13" s="244"/>
      <c r="BS13" s="244"/>
      <c r="BT13" s="244"/>
      <c r="BU13" s="244"/>
      <c r="BV13" s="244"/>
      <c r="BW13" s="244"/>
      <c r="BX13" s="244"/>
      <c r="BY13" s="244"/>
      <c r="BZ13" s="244"/>
      <c r="CA13" s="244"/>
      <c r="CB13" s="244"/>
      <c r="CC13" s="244"/>
      <c r="CD13" s="244"/>
      <c r="CE13" s="244"/>
      <c r="CF13" s="244"/>
      <c r="CG13" s="244"/>
      <c r="CH13" s="244"/>
      <c r="CI13" s="244"/>
      <c r="CJ13" s="244"/>
      <c r="CK13" s="244"/>
      <c r="CL13" s="244"/>
      <c r="CM13" s="244"/>
      <c r="CN13" s="244"/>
      <c r="CO13" s="244"/>
      <c r="CP13" s="244"/>
      <c r="CQ13" s="244"/>
      <c r="CR13" s="244"/>
      <c r="CS13" s="244"/>
      <c r="CT13" s="244"/>
      <c r="CU13" s="244"/>
      <c r="CV13" s="244"/>
      <c r="CW13" s="244"/>
      <c r="CX13" s="244"/>
      <c r="CY13" s="244"/>
      <c r="CZ13" s="244"/>
      <c r="DA13" s="244"/>
      <c r="DB13" s="244"/>
      <c r="DC13" s="244"/>
      <c r="DD13" s="244"/>
      <c r="DE13" s="244"/>
      <c r="DF13" s="244"/>
      <c r="DG13" s="244"/>
      <c r="DH13" s="244"/>
      <c r="DI13" s="244"/>
      <c r="DJ13" s="244"/>
      <c r="DK13" s="244"/>
      <c r="DL13" s="244"/>
      <c r="DM13" s="244"/>
      <c r="DN13" s="244"/>
      <c r="DO13" s="244"/>
      <c r="DP13" s="244"/>
      <c r="DQ13" s="244"/>
      <c r="DR13" s="244"/>
      <c r="DS13" s="244"/>
      <c r="DT13" s="244"/>
      <c r="DU13" s="244"/>
      <c r="DV13" s="244"/>
      <c r="DW13" s="244"/>
      <c r="DX13" s="244"/>
      <c r="DY13" s="244"/>
      <c r="DZ13" s="244"/>
      <c r="EA13" s="244"/>
      <c r="EB13" s="244"/>
      <c r="EC13" s="244"/>
      <c r="ED13" s="244"/>
      <c r="EE13" s="244"/>
      <c r="EF13" s="244"/>
      <c r="EG13" s="244"/>
      <c r="EH13" s="244"/>
      <c r="EI13" s="244"/>
      <c r="EJ13" s="244"/>
      <c r="EK13" s="244"/>
      <c r="EL13" s="244"/>
      <c r="EM13" s="244"/>
      <c r="EN13" s="244"/>
      <c r="EO13" s="244"/>
      <c r="EP13" s="244"/>
      <c r="EQ13" s="244"/>
      <c r="ER13" s="244"/>
      <c r="ES13" s="244"/>
      <c r="ET13" s="244"/>
      <c r="EU13" s="244"/>
      <c r="EV13" s="244"/>
      <c r="EW13" s="244"/>
      <c r="EX13" s="244"/>
      <c r="EY13" s="244"/>
      <c r="EZ13" s="244"/>
      <c r="FA13" s="244"/>
      <c r="FB13" s="244"/>
      <c r="FC13" s="244"/>
      <c r="FD13" s="244"/>
      <c r="FE13" s="244"/>
      <c r="FF13" s="244"/>
      <c r="FG13" s="244"/>
      <c r="FH13" s="244"/>
      <c r="FI13" s="244"/>
      <c r="FJ13" s="244"/>
      <c r="FK13" s="244"/>
      <c r="FL13" s="244"/>
      <c r="FM13" s="244"/>
      <c r="FN13" s="244"/>
      <c r="FO13" s="244"/>
      <c r="FP13" s="244"/>
      <c r="FQ13" s="244"/>
      <c r="FR13" s="244"/>
      <c r="FS13" s="244"/>
      <c r="FT13" s="244"/>
      <c r="FU13" s="244"/>
      <c r="FV13" s="244"/>
      <c r="FW13" s="244"/>
      <c r="FX13" s="244"/>
      <c r="FY13" s="244"/>
      <c r="FZ13" s="244"/>
      <c r="GA13" s="244"/>
      <c r="GB13" s="244"/>
      <c r="GC13" s="244"/>
      <c r="GD13" s="244"/>
      <c r="GE13" s="244"/>
      <c r="GF13" s="244"/>
      <c r="GG13" s="244"/>
      <c r="GH13" s="244"/>
      <c r="GI13" s="244"/>
      <c r="GJ13" s="244"/>
      <c r="GK13" s="244"/>
      <c r="GL13" s="244"/>
      <c r="GM13" s="244"/>
      <c r="GN13" s="244"/>
      <c r="GO13" s="244"/>
      <c r="GP13" s="244"/>
      <c r="GQ13" s="244"/>
      <c r="GR13" s="244"/>
      <c r="GS13" s="244"/>
      <c r="GT13" s="244"/>
      <c r="GU13" s="244"/>
      <c r="GV13" s="244"/>
      <c r="GW13" s="244"/>
      <c r="GX13" s="244"/>
      <c r="GY13" s="244"/>
      <c r="GZ13" s="244"/>
      <c r="HA13" s="244"/>
      <c r="HB13" s="244"/>
      <c r="HC13" s="244"/>
      <c r="HD13" s="244"/>
      <c r="HE13" s="244"/>
      <c r="HF13" s="244"/>
      <c r="HG13" s="244"/>
      <c r="HH13" s="244"/>
      <c r="HI13" s="244"/>
      <c r="HJ13" s="244"/>
      <c r="HK13" s="244"/>
      <c r="HL13" s="244"/>
      <c r="HM13" s="244"/>
      <c r="HN13" s="244"/>
      <c r="HO13" s="244"/>
      <c r="HP13" s="244"/>
      <c r="HQ13" s="244"/>
      <c r="HR13" s="244"/>
      <c r="HS13" s="244"/>
      <c r="HT13" s="244"/>
      <c r="HU13" s="244"/>
      <c r="HV13" s="244"/>
      <c r="HW13" s="244"/>
      <c r="HX13" s="244"/>
      <c r="HY13" s="244"/>
      <c r="HZ13" s="244"/>
      <c r="IA13" s="244"/>
      <c r="IB13" s="244"/>
      <c r="IC13" s="244"/>
      <c r="ID13" s="244"/>
      <c r="IE13" s="244"/>
      <c r="IF13" s="244"/>
      <c r="IG13" s="244"/>
      <c r="IH13" s="244"/>
      <c r="II13" s="244"/>
      <c r="IJ13" s="244"/>
    </row>
    <row r="14" spans="1:250" s="1" customFormat="1" ht="90" customHeight="1">
      <c r="A14" s="575">
        <v>1</v>
      </c>
      <c r="B14" s="924" t="s">
        <v>330</v>
      </c>
      <c r="C14" s="925"/>
      <c r="D14" s="926"/>
      <c r="E14" s="781"/>
      <c r="F14" s="927"/>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4"/>
      <c r="AQ14" s="244"/>
      <c r="AR14" s="244"/>
      <c r="AS14" s="244"/>
      <c r="AT14" s="244"/>
      <c r="AU14" s="244"/>
      <c r="AV14" s="244"/>
      <c r="AW14" s="244"/>
      <c r="AX14" s="244"/>
      <c r="AY14" s="244"/>
      <c r="AZ14" s="244"/>
      <c r="BA14" s="244"/>
      <c r="BB14" s="244"/>
      <c r="BC14" s="244"/>
      <c r="BD14" s="244"/>
      <c r="BE14" s="244"/>
      <c r="BF14" s="244"/>
      <c r="BG14" s="244"/>
      <c r="BH14" s="244"/>
      <c r="BI14" s="244"/>
      <c r="BJ14" s="244"/>
      <c r="BK14" s="244"/>
      <c r="BL14" s="244"/>
      <c r="BM14" s="244"/>
      <c r="BN14" s="244"/>
      <c r="BO14" s="244"/>
      <c r="BP14" s="244"/>
      <c r="BQ14" s="244"/>
      <c r="BR14" s="244"/>
      <c r="BS14" s="244"/>
      <c r="BT14" s="244"/>
      <c r="BU14" s="244"/>
      <c r="BV14" s="244"/>
      <c r="BW14" s="244"/>
      <c r="BX14" s="244"/>
      <c r="BY14" s="244"/>
      <c r="BZ14" s="244"/>
      <c r="CA14" s="244"/>
      <c r="CB14" s="244"/>
      <c r="CC14" s="244"/>
      <c r="CD14" s="244"/>
      <c r="CE14" s="244"/>
      <c r="CF14" s="244"/>
      <c r="CG14" s="244"/>
      <c r="CH14" s="244"/>
      <c r="CI14" s="244"/>
      <c r="CJ14" s="244"/>
      <c r="CK14" s="244"/>
      <c r="CL14" s="244"/>
      <c r="CM14" s="244"/>
      <c r="CN14" s="244"/>
      <c r="CO14" s="244"/>
      <c r="CP14" s="244"/>
      <c r="CQ14" s="244"/>
      <c r="CR14" s="244"/>
      <c r="CS14" s="244"/>
      <c r="CT14" s="244"/>
      <c r="CU14" s="244"/>
      <c r="CV14" s="244"/>
      <c r="CW14" s="244"/>
      <c r="CX14" s="244"/>
      <c r="CY14" s="244"/>
      <c r="CZ14" s="244"/>
      <c r="DA14" s="244"/>
      <c r="DB14" s="244"/>
      <c r="DC14" s="244"/>
      <c r="DD14" s="244"/>
      <c r="DE14" s="244"/>
      <c r="DF14" s="244"/>
      <c r="DG14" s="244"/>
      <c r="DH14" s="244"/>
      <c r="DI14" s="244"/>
      <c r="DJ14" s="244"/>
      <c r="DK14" s="244"/>
      <c r="DL14" s="244"/>
      <c r="DM14" s="244"/>
      <c r="DN14" s="244"/>
      <c r="DO14" s="244"/>
      <c r="DP14" s="244"/>
      <c r="DQ14" s="244"/>
      <c r="DR14" s="244"/>
      <c r="DS14" s="244"/>
      <c r="DT14" s="244"/>
      <c r="DU14" s="244"/>
      <c r="DV14" s="244"/>
      <c r="DW14" s="244"/>
      <c r="DX14" s="244"/>
      <c r="DY14" s="244"/>
      <c r="DZ14" s="244"/>
      <c r="EA14" s="244"/>
      <c r="EB14" s="244"/>
      <c r="EC14" s="244"/>
      <c r="ED14" s="244"/>
      <c r="EE14" s="244"/>
      <c r="EF14" s="244"/>
      <c r="EG14" s="244"/>
      <c r="EH14" s="244"/>
      <c r="EI14" s="244"/>
      <c r="EJ14" s="244"/>
      <c r="EK14" s="244"/>
      <c r="EL14" s="244"/>
      <c r="EM14" s="244"/>
      <c r="EN14" s="244"/>
      <c r="EO14" s="244"/>
      <c r="EP14" s="244"/>
      <c r="EQ14" s="244"/>
      <c r="ER14" s="244"/>
      <c r="ES14" s="244"/>
      <c r="ET14" s="244"/>
      <c r="EU14" s="244"/>
      <c r="EV14" s="244"/>
      <c r="EW14" s="244"/>
      <c r="EX14" s="244"/>
      <c r="EY14" s="244"/>
      <c r="EZ14" s="244"/>
      <c r="FA14" s="244"/>
      <c r="FB14" s="244"/>
      <c r="FC14" s="244"/>
      <c r="FD14" s="244"/>
      <c r="FE14" s="244"/>
      <c r="FF14" s="244"/>
      <c r="FG14" s="244"/>
      <c r="FH14" s="244"/>
      <c r="FI14" s="244"/>
      <c r="FJ14" s="244"/>
      <c r="FK14" s="244"/>
      <c r="FL14" s="244"/>
      <c r="FM14" s="244"/>
      <c r="FN14" s="244"/>
      <c r="FO14" s="244"/>
      <c r="FP14" s="244"/>
      <c r="FQ14" s="244"/>
      <c r="FR14" s="244"/>
      <c r="FS14" s="244"/>
      <c r="FT14" s="244"/>
      <c r="FU14" s="244"/>
      <c r="FV14" s="244"/>
      <c r="FW14" s="244"/>
      <c r="FX14" s="244"/>
      <c r="FY14" s="244"/>
      <c r="FZ14" s="244"/>
      <c r="GA14" s="244"/>
      <c r="GB14" s="244"/>
      <c r="GC14" s="244"/>
      <c r="GD14" s="244"/>
      <c r="GE14" s="244"/>
      <c r="GF14" s="244"/>
      <c r="GG14" s="244"/>
      <c r="GH14" s="244"/>
      <c r="GI14" s="244"/>
      <c r="GJ14" s="244"/>
      <c r="GK14" s="244"/>
      <c r="GL14" s="244"/>
      <c r="GM14" s="244"/>
      <c r="GN14" s="244"/>
      <c r="GO14" s="244"/>
      <c r="GP14" s="244"/>
      <c r="GQ14" s="244"/>
      <c r="GR14" s="244"/>
      <c r="GS14" s="244"/>
      <c r="GT14" s="244"/>
      <c r="GU14" s="244"/>
      <c r="GV14" s="244"/>
      <c r="GW14" s="244"/>
      <c r="GX14" s="244"/>
      <c r="GY14" s="244"/>
      <c r="GZ14" s="244"/>
      <c r="HA14" s="244"/>
      <c r="HB14" s="244"/>
      <c r="HC14" s="244"/>
      <c r="HD14" s="244"/>
      <c r="HE14" s="244"/>
      <c r="HF14" s="244"/>
      <c r="HG14" s="244"/>
      <c r="HH14" s="244"/>
      <c r="HI14" s="244"/>
      <c r="HJ14" s="244"/>
      <c r="HK14" s="244"/>
      <c r="HL14" s="244"/>
      <c r="HM14" s="244"/>
      <c r="HN14" s="244"/>
      <c r="HO14" s="244"/>
      <c r="HP14" s="244"/>
      <c r="HQ14" s="244"/>
      <c r="HR14" s="244"/>
      <c r="HS14" s="244"/>
      <c r="HT14" s="244"/>
      <c r="HU14" s="244"/>
      <c r="HV14" s="244"/>
      <c r="HW14" s="244"/>
      <c r="HX14" s="244"/>
      <c r="HY14" s="244"/>
      <c r="HZ14" s="244"/>
      <c r="IA14" s="244"/>
      <c r="IB14" s="244"/>
      <c r="IC14" s="244"/>
      <c r="ID14" s="244"/>
      <c r="IE14" s="244"/>
      <c r="IF14" s="244"/>
      <c r="IG14" s="244"/>
      <c r="IH14" s="244"/>
      <c r="II14" s="244"/>
      <c r="IJ14" s="244"/>
    </row>
    <row r="15" spans="1:250" s="1" customFormat="1">
      <c r="A15" s="18"/>
      <c r="B15" s="632" t="s">
        <v>331</v>
      </c>
      <c r="C15" s="925"/>
      <c r="D15" s="926"/>
      <c r="E15" s="781"/>
      <c r="F15" s="927"/>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4"/>
      <c r="BA15" s="244"/>
      <c r="BB15" s="244"/>
      <c r="BC15" s="244"/>
      <c r="BD15" s="244"/>
      <c r="BE15" s="244"/>
      <c r="BF15" s="244"/>
      <c r="BG15" s="244"/>
      <c r="BH15" s="244"/>
      <c r="BI15" s="244"/>
      <c r="BJ15" s="244"/>
      <c r="BK15" s="244"/>
      <c r="BL15" s="244"/>
      <c r="BM15" s="244"/>
      <c r="BN15" s="244"/>
      <c r="BO15" s="244"/>
      <c r="BP15" s="244"/>
      <c r="BQ15" s="244"/>
      <c r="BR15" s="244"/>
      <c r="BS15" s="244"/>
      <c r="BT15" s="244"/>
      <c r="BU15" s="244"/>
      <c r="BV15" s="244"/>
      <c r="BW15" s="244"/>
      <c r="BX15" s="244"/>
      <c r="BY15" s="244"/>
      <c r="BZ15" s="244"/>
      <c r="CA15" s="244"/>
      <c r="CB15" s="244"/>
      <c r="CC15" s="244"/>
      <c r="CD15" s="244"/>
      <c r="CE15" s="244"/>
      <c r="CF15" s="244"/>
      <c r="CG15" s="244"/>
      <c r="CH15" s="244"/>
      <c r="CI15" s="244"/>
      <c r="CJ15" s="244"/>
      <c r="CK15" s="244"/>
      <c r="CL15" s="244"/>
      <c r="CM15" s="244"/>
      <c r="CN15" s="244"/>
      <c r="CO15" s="244"/>
      <c r="CP15" s="244"/>
      <c r="CQ15" s="244"/>
      <c r="CR15" s="244"/>
      <c r="CS15" s="244"/>
      <c r="CT15" s="244"/>
      <c r="CU15" s="244"/>
      <c r="CV15" s="244"/>
      <c r="CW15" s="244"/>
      <c r="CX15" s="244"/>
      <c r="CY15" s="244"/>
      <c r="CZ15" s="244"/>
      <c r="DA15" s="244"/>
      <c r="DB15" s="244"/>
      <c r="DC15" s="244"/>
      <c r="DD15" s="244"/>
      <c r="DE15" s="244"/>
      <c r="DF15" s="244"/>
      <c r="DG15" s="244"/>
      <c r="DH15" s="244"/>
      <c r="DI15" s="244"/>
      <c r="DJ15" s="244"/>
      <c r="DK15" s="244"/>
      <c r="DL15" s="244"/>
      <c r="DM15" s="244"/>
      <c r="DN15" s="244"/>
      <c r="DO15" s="244"/>
      <c r="DP15" s="244"/>
      <c r="DQ15" s="244"/>
      <c r="DR15" s="244"/>
      <c r="DS15" s="244"/>
      <c r="DT15" s="244"/>
      <c r="DU15" s="244"/>
      <c r="DV15" s="244"/>
      <c r="DW15" s="244"/>
      <c r="DX15" s="244"/>
      <c r="DY15" s="244"/>
      <c r="DZ15" s="244"/>
      <c r="EA15" s="244"/>
      <c r="EB15" s="244"/>
      <c r="EC15" s="244"/>
      <c r="ED15" s="244"/>
      <c r="EE15" s="244"/>
      <c r="EF15" s="244"/>
      <c r="EG15" s="244"/>
      <c r="EH15" s="244"/>
      <c r="EI15" s="244"/>
      <c r="EJ15" s="244"/>
      <c r="EK15" s="244"/>
      <c r="EL15" s="244"/>
      <c r="EM15" s="244"/>
      <c r="EN15" s="244"/>
      <c r="EO15" s="244"/>
      <c r="EP15" s="244"/>
      <c r="EQ15" s="244"/>
      <c r="ER15" s="244"/>
      <c r="ES15" s="244"/>
      <c r="ET15" s="244"/>
      <c r="EU15" s="244"/>
      <c r="EV15" s="244"/>
      <c r="EW15" s="244"/>
      <c r="EX15" s="244"/>
      <c r="EY15" s="244"/>
      <c r="EZ15" s="244"/>
      <c r="FA15" s="244"/>
      <c r="FB15" s="244"/>
      <c r="FC15" s="244"/>
      <c r="FD15" s="244"/>
      <c r="FE15" s="244"/>
      <c r="FF15" s="244"/>
      <c r="FG15" s="244"/>
      <c r="FH15" s="244"/>
      <c r="FI15" s="244"/>
      <c r="FJ15" s="244"/>
      <c r="FK15" s="244"/>
      <c r="FL15" s="244"/>
      <c r="FM15" s="244"/>
      <c r="FN15" s="244"/>
      <c r="FO15" s="244"/>
      <c r="FP15" s="244"/>
      <c r="FQ15" s="244"/>
      <c r="FR15" s="244"/>
      <c r="FS15" s="244"/>
      <c r="FT15" s="244"/>
      <c r="FU15" s="244"/>
      <c r="FV15" s="244"/>
      <c r="FW15" s="244"/>
      <c r="FX15" s="244"/>
      <c r="FY15" s="244"/>
      <c r="FZ15" s="244"/>
      <c r="GA15" s="244"/>
      <c r="GB15" s="244"/>
      <c r="GC15" s="244"/>
      <c r="GD15" s="244"/>
      <c r="GE15" s="244"/>
      <c r="GF15" s="244"/>
      <c r="GG15" s="244"/>
      <c r="GH15" s="244"/>
      <c r="GI15" s="244"/>
      <c r="GJ15" s="244"/>
      <c r="GK15" s="244"/>
      <c r="GL15" s="244"/>
      <c r="GM15" s="244"/>
      <c r="GN15" s="244"/>
      <c r="GO15" s="244"/>
      <c r="GP15" s="244"/>
      <c r="GQ15" s="244"/>
      <c r="GR15" s="244"/>
      <c r="GS15" s="244"/>
      <c r="GT15" s="244"/>
      <c r="GU15" s="244"/>
      <c r="GV15" s="244"/>
      <c r="GW15" s="244"/>
      <c r="GX15" s="244"/>
      <c r="GY15" s="244"/>
      <c r="GZ15" s="244"/>
      <c r="HA15" s="244"/>
      <c r="HB15" s="244"/>
      <c r="HC15" s="244"/>
      <c r="HD15" s="244"/>
      <c r="HE15" s="244"/>
      <c r="HF15" s="244"/>
      <c r="HG15" s="244"/>
      <c r="HH15" s="244"/>
      <c r="HI15" s="244"/>
      <c r="HJ15" s="244"/>
      <c r="HK15" s="244"/>
      <c r="HL15" s="244"/>
      <c r="HM15" s="244"/>
      <c r="HN15" s="244"/>
      <c r="HO15" s="244"/>
      <c r="HP15" s="244"/>
      <c r="HQ15" s="244"/>
      <c r="HR15" s="244"/>
      <c r="HS15" s="244"/>
      <c r="HT15" s="244"/>
      <c r="HU15" s="244"/>
      <c r="HV15" s="244"/>
      <c r="HW15" s="244"/>
      <c r="HX15" s="244"/>
      <c r="HY15" s="244"/>
      <c r="HZ15" s="244"/>
      <c r="IA15" s="244"/>
      <c r="IB15" s="244"/>
      <c r="IC15" s="244"/>
      <c r="ID15" s="244"/>
      <c r="IE15" s="244"/>
      <c r="IF15" s="244"/>
      <c r="IG15" s="244"/>
      <c r="IH15" s="244"/>
      <c r="II15" s="244"/>
      <c r="IJ15" s="244"/>
    </row>
    <row r="16" spans="1:250" s="1" customFormat="1" ht="25.5">
      <c r="A16" s="18"/>
      <c r="B16" s="928" t="s">
        <v>332</v>
      </c>
      <c r="C16" s="929" t="s">
        <v>102</v>
      </c>
      <c r="D16" s="727">
        <v>4</v>
      </c>
      <c r="E16" s="859"/>
      <c r="F16" s="638">
        <f>D16*E16</f>
        <v>0</v>
      </c>
      <c r="G16" s="244"/>
      <c r="H16" s="244"/>
      <c r="I16" s="244"/>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4"/>
      <c r="AN16" s="244"/>
      <c r="AO16" s="244"/>
      <c r="AP16" s="244"/>
      <c r="AQ16" s="244"/>
      <c r="AR16" s="244"/>
      <c r="AS16" s="244"/>
      <c r="AT16" s="244"/>
      <c r="AU16" s="244"/>
      <c r="AV16" s="244"/>
      <c r="AW16" s="244"/>
      <c r="AX16" s="244"/>
      <c r="AY16" s="244"/>
      <c r="AZ16" s="244"/>
      <c r="BA16" s="244"/>
      <c r="BB16" s="244"/>
      <c r="BC16" s="244"/>
      <c r="BD16" s="244"/>
      <c r="BE16" s="244"/>
      <c r="BF16" s="244"/>
      <c r="BG16" s="244"/>
      <c r="BH16" s="244"/>
      <c r="BI16" s="244"/>
      <c r="BJ16" s="244"/>
      <c r="BK16" s="244"/>
      <c r="BL16" s="244"/>
      <c r="BM16" s="244"/>
      <c r="BN16" s="244"/>
      <c r="BO16" s="244"/>
      <c r="BP16" s="244"/>
      <c r="BQ16" s="244"/>
      <c r="BR16" s="244"/>
      <c r="BS16" s="244"/>
      <c r="BT16" s="244"/>
      <c r="BU16" s="244"/>
      <c r="BV16" s="244"/>
      <c r="BW16" s="244"/>
      <c r="BX16" s="244"/>
      <c r="BY16" s="244"/>
      <c r="BZ16" s="244"/>
      <c r="CA16" s="244"/>
      <c r="CB16" s="244"/>
      <c r="CC16" s="244"/>
      <c r="CD16" s="244"/>
      <c r="CE16" s="244"/>
      <c r="CF16" s="244"/>
      <c r="CG16" s="244"/>
      <c r="CH16" s="244"/>
      <c r="CI16" s="244"/>
      <c r="CJ16" s="244"/>
      <c r="CK16" s="244"/>
      <c r="CL16" s="244"/>
      <c r="CM16" s="244"/>
      <c r="CN16" s="244"/>
      <c r="CO16" s="244"/>
      <c r="CP16" s="244"/>
      <c r="CQ16" s="244"/>
      <c r="CR16" s="244"/>
      <c r="CS16" s="244"/>
      <c r="CT16" s="244"/>
      <c r="CU16" s="244"/>
      <c r="CV16" s="244"/>
      <c r="CW16" s="244"/>
      <c r="CX16" s="244"/>
      <c r="CY16" s="244"/>
      <c r="CZ16" s="244"/>
      <c r="DA16" s="244"/>
      <c r="DB16" s="244"/>
      <c r="DC16" s="244"/>
      <c r="DD16" s="244"/>
      <c r="DE16" s="244"/>
      <c r="DF16" s="244"/>
      <c r="DG16" s="244"/>
      <c r="DH16" s="244"/>
      <c r="DI16" s="244"/>
      <c r="DJ16" s="244"/>
      <c r="DK16" s="244"/>
      <c r="DL16" s="244"/>
      <c r="DM16" s="244"/>
      <c r="DN16" s="244"/>
      <c r="DO16" s="244"/>
      <c r="DP16" s="244"/>
      <c r="DQ16" s="244"/>
      <c r="DR16" s="244"/>
      <c r="DS16" s="244"/>
      <c r="DT16" s="244"/>
      <c r="DU16" s="244"/>
      <c r="DV16" s="244"/>
      <c r="DW16" s="244"/>
      <c r="DX16" s="244"/>
      <c r="DY16" s="244"/>
      <c r="DZ16" s="244"/>
      <c r="EA16" s="244"/>
      <c r="EB16" s="244"/>
      <c r="EC16" s="244"/>
      <c r="ED16" s="244"/>
      <c r="EE16" s="244"/>
      <c r="EF16" s="244"/>
      <c r="EG16" s="244"/>
      <c r="EH16" s="244"/>
      <c r="EI16" s="244"/>
      <c r="EJ16" s="244"/>
      <c r="EK16" s="244"/>
      <c r="EL16" s="244"/>
      <c r="EM16" s="244"/>
      <c r="EN16" s="244"/>
      <c r="EO16" s="244"/>
      <c r="EP16" s="244"/>
      <c r="EQ16" s="244"/>
      <c r="ER16" s="244"/>
      <c r="ES16" s="244"/>
      <c r="ET16" s="244"/>
      <c r="EU16" s="244"/>
      <c r="EV16" s="244"/>
      <c r="EW16" s="244"/>
      <c r="EX16" s="244"/>
      <c r="EY16" s="244"/>
      <c r="EZ16" s="244"/>
      <c r="FA16" s="244"/>
      <c r="FB16" s="244"/>
      <c r="FC16" s="244"/>
      <c r="FD16" s="244"/>
      <c r="FE16" s="244"/>
      <c r="FF16" s="244"/>
      <c r="FG16" s="244"/>
      <c r="FH16" s="244"/>
      <c r="FI16" s="244"/>
      <c r="FJ16" s="244"/>
      <c r="FK16" s="244"/>
      <c r="FL16" s="244"/>
      <c r="FM16" s="244"/>
      <c r="FN16" s="244"/>
      <c r="FO16" s="244"/>
      <c r="FP16" s="244"/>
      <c r="FQ16" s="244"/>
      <c r="FR16" s="244"/>
      <c r="FS16" s="244"/>
      <c r="FT16" s="244"/>
      <c r="FU16" s="244"/>
      <c r="FV16" s="244"/>
      <c r="FW16" s="244"/>
      <c r="FX16" s="244"/>
      <c r="FY16" s="244"/>
      <c r="FZ16" s="244"/>
      <c r="GA16" s="244"/>
      <c r="GB16" s="244"/>
      <c r="GC16" s="244"/>
      <c r="GD16" s="244"/>
      <c r="GE16" s="244"/>
      <c r="GF16" s="244"/>
      <c r="GG16" s="244"/>
      <c r="GH16" s="244"/>
      <c r="GI16" s="244"/>
      <c r="GJ16" s="244"/>
      <c r="GK16" s="244"/>
      <c r="GL16" s="244"/>
      <c r="GM16" s="244"/>
      <c r="GN16" s="244"/>
      <c r="GO16" s="244"/>
      <c r="GP16" s="244"/>
      <c r="GQ16" s="244"/>
      <c r="GR16" s="244"/>
      <c r="GS16" s="244"/>
      <c r="GT16" s="244"/>
      <c r="GU16" s="244"/>
      <c r="GV16" s="244"/>
      <c r="GW16" s="244"/>
      <c r="GX16" s="244"/>
      <c r="GY16" s="244"/>
      <c r="GZ16" s="244"/>
      <c r="HA16" s="244"/>
      <c r="HB16" s="244"/>
      <c r="HC16" s="244"/>
      <c r="HD16" s="244"/>
      <c r="HE16" s="244"/>
      <c r="HF16" s="244"/>
      <c r="HG16" s="244"/>
      <c r="HH16" s="244"/>
      <c r="HI16" s="244"/>
      <c r="HJ16" s="244"/>
      <c r="HK16" s="244"/>
      <c r="HL16" s="244"/>
      <c r="HM16" s="244"/>
      <c r="HN16" s="244"/>
      <c r="HO16" s="244"/>
      <c r="HP16" s="244"/>
      <c r="HQ16" s="244"/>
      <c r="HR16" s="244"/>
      <c r="HS16" s="244"/>
      <c r="HT16" s="244"/>
      <c r="HU16" s="244"/>
      <c r="HV16" s="244"/>
      <c r="HW16" s="244"/>
      <c r="HX16" s="244"/>
      <c r="HY16" s="244"/>
      <c r="HZ16" s="244"/>
      <c r="IA16" s="244"/>
      <c r="IB16" s="244"/>
      <c r="IC16" s="244"/>
      <c r="ID16" s="244"/>
      <c r="IE16" s="244"/>
      <c r="IF16" s="244"/>
      <c r="IG16" s="244"/>
      <c r="IH16" s="244"/>
      <c r="II16" s="244"/>
      <c r="IJ16" s="244"/>
    </row>
    <row r="17" spans="1:244" s="1" customFormat="1">
      <c r="A17" s="18"/>
      <c r="B17" s="928" t="s">
        <v>334</v>
      </c>
      <c r="C17" s="929" t="s">
        <v>102</v>
      </c>
      <c r="D17" s="727">
        <v>6</v>
      </c>
      <c r="E17" s="859"/>
      <c r="F17" s="638">
        <f t="shared" ref="F17:F46" si="0">D17*E17</f>
        <v>0</v>
      </c>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4"/>
      <c r="AP17" s="244"/>
      <c r="AQ17" s="244"/>
      <c r="AR17" s="244"/>
      <c r="AS17" s="244"/>
      <c r="AT17" s="244"/>
      <c r="AU17" s="244"/>
      <c r="AV17" s="244"/>
      <c r="AW17" s="244"/>
      <c r="AX17" s="244"/>
      <c r="AY17" s="244"/>
      <c r="AZ17" s="244"/>
      <c r="BA17" s="244"/>
      <c r="BB17" s="244"/>
      <c r="BC17" s="244"/>
      <c r="BD17" s="244"/>
      <c r="BE17" s="244"/>
      <c r="BF17" s="244"/>
      <c r="BG17" s="244"/>
      <c r="BH17" s="244"/>
      <c r="BI17" s="244"/>
      <c r="BJ17" s="244"/>
      <c r="BK17" s="244"/>
      <c r="BL17" s="244"/>
      <c r="BM17" s="244"/>
      <c r="BN17" s="244"/>
      <c r="BO17" s="244"/>
      <c r="BP17" s="244"/>
      <c r="BQ17" s="244"/>
      <c r="BR17" s="244"/>
      <c r="BS17" s="244"/>
      <c r="BT17" s="244"/>
      <c r="BU17" s="244"/>
      <c r="BV17" s="244"/>
      <c r="BW17" s="244"/>
      <c r="BX17" s="244"/>
      <c r="BY17" s="244"/>
      <c r="BZ17" s="244"/>
      <c r="CA17" s="244"/>
      <c r="CB17" s="244"/>
      <c r="CC17" s="244"/>
      <c r="CD17" s="244"/>
      <c r="CE17" s="244"/>
      <c r="CF17" s="244"/>
      <c r="CG17" s="244"/>
      <c r="CH17" s="244"/>
      <c r="CI17" s="244"/>
      <c r="CJ17" s="244"/>
      <c r="CK17" s="244"/>
      <c r="CL17" s="244"/>
      <c r="CM17" s="244"/>
      <c r="CN17" s="244"/>
      <c r="CO17" s="244"/>
      <c r="CP17" s="244"/>
      <c r="CQ17" s="244"/>
      <c r="CR17" s="244"/>
      <c r="CS17" s="244"/>
      <c r="CT17" s="244"/>
      <c r="CU17" s="244"/>
      <c r="CV17" s="244"/>
      <c r="CW17" s="244"/>
      <c r="CX17" s="244"/>
      <c r="CY17" s="244"/>
      <c r="CZ17" s="244"/>
      <c r="DA17" s="244"/>
      <c r="DB17" s="244"/>
      <c r="DC17" s="244"/>
      <c r="DD17" s="244"/>
      <c r="DE17" s="244"/>
      <c r="DF17" s="244"/>
      <c r="DG17" s="244"/>
      <c r="DH17" s="244"/>
      <c r="DI17" s="244"/>
      <c r="DJ17" s="244"/>
      <c r="DK17" s="244"/>
      <c r="DL17" s="244"/>
      <c r="DM17" s="244"/>
      <c r="DN17" s="244"/>
      <c r="DO17" s="244"/>
      <c r="DP17" s="244"/>
      <c r="DQ17" s="244"/>
      <c r="DR17" s="244"/>
      <c r="DS17" s="244"/>
      <c r="DT17" s="244"/>
      <c r="DU17" s="244"/>
      <c r="DV17" s="244"/>
      <c r="DW17" s="244"/>
      <c r="DX17" s="244"/>
      <c r="DY17" s="244"/>
      <c r="DZ17" s="244"/>
      <c r="EA17" s="244"/>
      <c r="EB17" s="244"/>
      <c r="EC17" s="244"/>
      <c r="ED17" s="244"/>
      <c r="EE17" s="244"/>
      <c r="EF17" s="244"/>
      <c r="EG17" s="244"/>
      <c r="EH17" s="244"/>
      <c r="EI17" s="244"/>
      <c r="EJ17" s="244"/>
      <c r="EK17" s="244"/>
      <c r="EL17" s="244"/>
      <c r="EM17" s="244"/>
      <c r="EN17" s="244"/>
      <c r="EO17" s="244"/>
      <c r="EP17" s="244"/>
      <c r="EQ17" s="244"/>
      <c r="ER17" s="244"/>
      <c r="ES17" s="244"/>
      <c r="ET17" s="244"/>
      <c r="EU17" s="244"/>
      <c r="EV17" s="244"/>
      <c r="EW17" s="244"/>
      <c r="EX17" s="244"/>
      <c r="EY17" s="244"/>
      <c r="EZ17" s="244"/>
      <c r="FA17" s="244"/>
      <c r="FB17" s="244"/>
      <c r="FC17" s="244"/>
      <c r="FD17" s="244"/>
      <c r="FE17" s="244"/>
      <c r="FF17" s="244"/>
      <c r="FG17" s="244"/>
      <c r="FH17" s="244"/>
      <c r="FI17" s="244"/>
      <c r="FJ17" s="244"/>
      <c r="FK17" s="244"/>
      <c r="FL17" s="244"/>
      <c r="FM17" s="244"/>
      <c r="FN17" s="244"/>
      <c r="FO17" s="244"/>
      <c r="FP17" s="244"/>
      <c r="FQ17" s="244"/>
      <c r="FR17" s="244"/>
      <c r="FS17" s="244"/>
      <c r="FT17" s="244"/>
      <c r="FU17" s="244"/>
      <c r="FV17" s="244"/>
      <c r="FW17" s="244"/>
      <c r="FX17" s="244"/>
      <c r="FY17" s="244"/>
      <c r="FZ17" s="244"/>
      <c r="GA17" s="244"/>
      <c r="GB17" s="244"/>
      <c r="GC17" s="244"/>
      <c r="GD17" s="244"/>
      <c r="GE17" s="244"/>
      <c r="GF17" s="244"/>
      <c r="GG17" s="244"/>
      <c r="GH17" s="244"/>
      <c r="GI17" s="244"/>
      <c r="GJ17" s="244"/>
      <c r="GK17" s="244"/>
      <c r="GL17" s="244"/>
      <c r="GM17" s="244"/>
      <c r="GN17" s="244"/>
      <c r="GO17" s="244"/>
      <c r="GP17" s="244"/>
      <c r="GQ17" s="244"/>
      <c r="GR17" s="244"/>
      <c r="GS17" s="244"/>
      <c r="GT17" s="244"/>
      <c r="GU17" s="244"/>
      <c r="GV17" s="244"/>
      <c r="GW17" s="244"/>
      <c r="GX17" s="244"/>
      <c r="GY17" s="244"/>
      <c r="GZ17" s="244"/>
      <c r="HA17" s="244"/>
      <c r="HB17" s="244"/>
      <c r="HC17" s="244"/>
      <c r="HD17" s="244"/>
      <c r="HE17" s="244"/>
      <c r="HF17" s="244"/>
      <c r="HG17" s="244"/>
      <c r="HH17" s="244"/>
      <c r="HI17" s="244"/>
      <c r="HJ17" s="244"/>
      <c r="HK17" s="244"/>
      <c r="HL17" s="244"/>
      <c r="HM17" s="244"/>
      <c r="HN17" s="244"/>
      <c r="HO17" s="244"/>
      <c r="HP17" s="244"/>
      <c r="HQ17" s="244"/>
      <c r="HR17" s="244"/>
      <c r="HS17" s="244"/>
      <c r="HT17" s="244"/>
      <c r="HU17" s="244"/>
      <c r="HV17" s="244"/>
      <c r="HW17" s="244"/>
      <c r="HX17" s="244"/>
      <c r="HY17" s="244"/>
      <c r="HZ17" s="244"/>
      <c r="IA17" s="244"/>
      <c r="IB17" s="244"/>
      <c r="IC17" s="244"/>
      <c r="ID17" s="244"/>
      <c r="IE17" s="244"/>
      <c r="IF17" s="244"/>
      <c r="IG17" s="244"/>
      <c r="IH17" s="244"/>
      <c r="II17" s="244"/>
      <c r="IJ17" s="244"/>
    </row>
    <row r="18" spans="1:244" s="1" customFormat="1">
      <c r="A18" s="18"/>
      <c r="B18" s="659"/>
      <c r="C18" s="477"/>
      <c r="D18" s="508"/>
      <c r="E18" s="806"/>
      <c r="F18" s="638">
        <f t="shared" si="0"/>
        <v>0</v>
      </c>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4"/>
      <c r="AL18" s="244"/>
      <c r="AM18" s="244"/>
      <c r="AN18" s="244"/>
      <c r="AO18" s="244"/>
      <c r="AP18" s="244"/>
      <c r="AQ18" s="244"/>
      <c r="AR18" s="244"/>
      <c r="AS18" s="244"/>
      <c r="AT18" s="244"/>
      <c r="AU18" s="244"/>
      <c r="AV18" s="244"/>
      <c r="AW18" s="244"/>
      <c r="AX18" s="244"/>
      <c r="AY18" s="244"/>
      <c r="AZ18" s="244"/>
      <c r="BA18" s="244"/>
      <c r="BB18" s="244"/>
      <c r="BC18" s="244"/>
      <c r="BD18" s="244"/>
      <c r="BE18" s="244"/>
      <c r="BF18" s="244"/>
      <c r="BG18" s="244"/>
      <c r="BH18" s="244"/>
      <c r="BI18" s="244"/>
      <c r="BJ18" s="244"/>
      <c r="BK18" s="244"/>
      <c r="BL18" s="244"/>
      <c r="BM18" s="244"/>
      <c r="BN18" s="244"/>
      <c r="BO18" s="244"/>
      <c r="BP18" s="244"/>
      <c r="BQ18" s="244"/>
      <c r="BR18" s="244"/>
      <c r="BS18" s="244"/>
      <c r="BT18" s="244"/>
      <c r="BU18" s="244"/>
      <c r="BV18" s="244"/>
      <c r="BW18" s="244"/>
      <c r="BX18" s="244"/>
      <c r="BY18" s="244"/>
      <c r="BZ18" s="244"/>
      <c r="CA18" s="244"/>
      <c r="CB18" s="244"/>
      <c r="CC18" s="244"/>
      <c r="CD18" s="244"/>
      <c r="CE18" s="244"/>
      <c r="CF18" s="244"/>
      <c r="CG18" s="244"/>
      <c r="CH18" s="244"/>
      <c r="CI18" s="244"/>
      <c r="CJ18" s="244"/>
      <c r="CK18" s="244"/>
      <c r="CL18" s="244"/>
      <c r="CM18" s="244"/>
      <c r="CN18" s="244"/>
      <c r="CO18" s="244"/>
      <c r="CP18" s="244"/>
      <c r="CQ18" s="244"/>
      <c r="CR18" s="244"/>
      <c r="CS18" s="244"/>
      <c r="CT18" s="244"/>
      <c r="CU18" s="244"/>
      <c r="CV18" s="244"/>
      <c r="CW18" s="244"/>
      <c r="CX18" s="244"/>
      <c r="CY18" s="244"/>
      <c r="CZ18" s="244"/>
      <c r="DA18" s="244"/>
      <c r="DB18" s="244"/>
      <c r="DC18" s="244"/>
      <c r="DD18" s="244"/>
      <c r="DE18" s="244"/>
      <c r="DF18" s="244"/>
      <c r="DG18" s="244"/>
      <c r="DH18" s="244"/>
      <c r="DI18" s="244"/>
      <c r="DJ18" s="244"/>
      <c r="DK18" s="244"/>
      <c r="DL18" s="244"/>
      <c r="DM18" s="244"/>
      <c r="DN18" s="244"/>
      <c r="DO18" s="244"/>
      <c r="DP18" s="244"/>
      <c r="DQ18" s="244"/>
      <c r="DR18" s="244"/>
      <c r="DS18" s="244"/>
      <c r="DT18" s="244"/>
      <c r="DU18" s="244"/>
      <c r="DV18" s="244"/>
      <c r="DW18" s="244"/>
      <c r="DX18" s="244"/>
      <c r="DY18" s="244"/>
      <c r="DZ18" s="244"/>
      <c r="EA18" s="244"/>
      <c r="EB18" s="244"/>
      <c r="EC18" s="244"/>
      <c r="ED18" s="244"/>
      <c r="EE18" s="244"/>
      <c r="EF18" s="244"/>
      <c r="EG18" s="244"/>
      <c r="EH18" s="244"/>
      <c r="EI18" s="244"/>
      <c r="EJ18" s="244"/>
      <c r="EK18" s="244"/>
      <c r="EL18" s="244"/>
      <c r="EM18" s="244"/>
      <c r="EN18" s="244"/>
      <c r="EO18" s="244"/>
      <c r="EP18" s="244"/>
      <c r="EQ18" s="244"/>
      <c r="ER18" s="244"/>
      <c r="ES18" s="244"/>
      <c r="ET18" s="244"/>
      <c r="EU18" s="244"/>
      <c r="EV18" s="244"/>
      <c r="EW18" s="244"/>
      <c r="EX18" s="244"/>
      <c r="EY18" s="244"/>
      <c r="EZ18" s="244"/>
      <c r="FA18" s="244"/>
      <c r="FB18" s="244"/>
      <c r="FC18" s="244"/>
      <c r="FD18" s="244"/>
      <c r="FE18" s="244"/>
      <c r="FF18" s="244"/>
      <c r="FG18" s="244"/>
      <c r="FH18" s="244"/>
      <c r="FI18" s="244"/>
      <c r="FJ18" s="244"/>
      <c r="FK18" s="244"/>
      <c r="FL18" s="244"/>
      <c r="FM18" s="244"/>
      <c r="FN18" s="244"/>
      <c r="FO18" s="244"/>
      <c r="FP18" s="244"/>
      <c r="FQ18" s="244"/>
      <c r="FR18" s="244"/>
      <c r="FS18" s="244"/>
      <c r="FT18" s="244"/>
      <c r="FU18" s="244"/>
      <c r="FV18" s="244"/>
      <c r="FW18" s="244"/>
      <c r="FX18" s="244"/>
      <c r="FY18" s="244"/>
      <c r="FZ18" s="244"/>
      <c r="GA18" s="244"/>
      <c r="GB18" s="244"/>
      <c r="GC18" s="244"/>
      <c r="GD18" s="244"/>
      <c r="GE18" s="244"/>
      <c r="GF18" s="244"/>
      <c r="GG18" s="244"/>
      <c r="GH18" s="244"/>
      <c r="GI18" s="244"/>
      <c r="GJ18" s="244"/>
      <c r="GK18" s="244"/>
      <c r="GL18" s="244"/>
      <c r="GM18" s="244"/>
      <c r="GN18" s="244"/>
      <c r="GO18" s="244"/>
      <c r="GP18" s="244"/>
      <c r="GQ18" s="244"/>
      <c r="GR18" s="244"/>
      <c r="GS18" s="244"/>
      <c r="GT18" s="244"/>
      <c r="GU18" s="244"/>
      <c r="GV18" s="244"/>
      <c r="GW18" s="244"/>
      <c r="GX18" s="244"/>
      <c r="GY18" s="244"/>
      <c r="GZ18" s="244"/>
      <c r="HA18" s="244"/>
      <c r="HB18" s="244"/>
      <c r="HC18" s="244"/>
      <c r="HD18" s="244"/>
      <c r="HE18" s="244"/>
      <c r="HF18" s="244"/>
      <c r="HG18" s="244"/>
      <c r="HH18" s="244"/>
      <c r="HI18" s="244"/>
      <c r="HJ18" s="244"/>
      <c r="HK18" s="244"/>
      <c r="HL18" s="244"/>
      <c r="HM18" s="244"/>
      <c r="HN18" s="244"/>
      <c r="HO18" s="244"/>
      <c r="HP18" s="244"/>
      <c r="HQ18" s="244"/>
      <c r="HR18" s="244"/>
      <c r="HS18" s="244"/>
      <c r="HT18" s="244"/>
      <c r="HU18" s="244"/>
      <c r="HV18" s="244"/>
      <c r="HW18" s="244"/>
      <c r="HX18" s="244"/>
      <c r="HY18" s="244"/>
      <c r="HZ18" s="244"/>
      <c r="IA18" s="244"/>
      <c r="IB18" s="244"/>
      <c r="IC18" s="244"/>
      <c r="ID18" s="244"/>
      <c r="IE18" s="244"/>
      <c r="IF18" s="244"/>
      <c r="IG18" s="244"/>
      <c r="IH18" s="244"/>
      <c r="II18" s="244"/>
      <c r="IJ18" s="244"/>
    </row>
    <row r="19" spans="1:244" s="1" customFormat="1" ht="77.25" customHeight="1">
      <c r="A19" s="257">
        <f>COUNT($A$1:A16)+1</f>
        <v>2</v>
      </c>
      <c r="B19" s="924" t="s">
        <v>521</v>
      </c>
      <c r="C19" s="925"/>
      <c r="D19" s="926"/>
      <c r="E19" s="932"/>
      <c r="F19" s="638">
        <f t="shared" si="0"/>
        <v>0</v>
      </c>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4"/>
      <c r="BA19" s="244"/>
      <c r="BB19" s="244"/>
      <c r="BC19" s="244"/>
      <c r="BD19" s="244"/>
      <c r="BE19" s="244"/>
      <c r="BF19" s="244"/>
      <c r="BG19" s="244"/>
      <c r="BH19" s="244"/>
      <c r="BI19" s="244"/>
      <c r="BJ19" s="244"/>
      <c r="BK19" s="244"/>
      <c r="BL19" s="244"/>
      <c r="BM19" s="244"/>
      <c r="BN19" s="244"/>
      <c r="BO19" s="244"/>
      <c r="BP19" s="244"/>
      <c r="BQ19" s="244"/>
      <c r="BR19" s="244"/>
      <c r="BS19" s="244"/>
      <c r="BT19" s="244"/>
      <c r="BU19" s="244"/>
      <c r="BV19" s="244"/>
      <c r="BW19" s="244"/>
      <c r="BX19" s="244"/>
      <c r="BY19" s="244"/>
      <c r="BZ19" s="244"/>
      <c r="CA19" s="244"/>
      <c r="CB19" s="244"/>
      <c r="CC19" s="244"/>
      <c r="CD19" s="244"/>
      <c r="CE19" s="244"/>
      <c r="CF19" s="244"/>
      <c r="CG19" s="244"/>
      <c r="CH19" s="244"/>
      <c r="CI19" s="244"/>
      <c r="CJ19" s="244"/>
      <c r="CK19" s="244"/>
      <c r="CL19" s="244"/>
      <c r="CM19" s="244"/>
      <c r="CN19" s="244"/>
      <c r="CO19" s="244"/>
      <c r="CP19" s="244"/>
      <c r="CQ19" s="244"/>
      <c r="CR19" s="244"/>
      <c r="CS19" s="244"/>
      <c r="CT19" s="244"/>
      <c r="CU19" s="244"/>
      <c r="CV19" s="244"/>
      <c r="CW19" s="244"/>
      <c r="CX19" s="244"/>
      <c r="CY19" s="244"/>
      <c r="CZ19" s="244"/>
      <c r="DA19" s="244"/>
      <c r="DB19" s="244"/>
      <c r="DC19" s="244"/>
      <c r="DD19" s="244"/>
      <c r="DE19" s="244"/>
      <c r="DF19" s="244"/>
      <c r="DG19" s="244"/>
      <c r="DH19" s="244"/>
      <c r="DI19" s="244"/>
      <c r="DJ19" s="244"/>
      <c r="DK19" s="244"/>
      <c r="DL19" s="244"/>
      <c r="DM19" s="244"/>
      <c r="DN19" s="244"/>
      <c r="DO19" s="244"/>
      <c r="DP19" s="244"/>
      <c r="DQ19" s="244"/>
      <c r="DR19" s="244"/>
      <c r="DS19" s="244"/>
      <c r="DT19" s="244"/>
      <c r="DU19" s="244"/>
      <c r="DV19" s="244"/>
      <c r="DW19" s="244"/>
      <c r="DX19" s="244"/>
      <c r="DY19" s="244"/>
      <c r="DZ19" s="244"/>
      <c r="EA19" s="244"/>
      <c r="EB19" s="244"/>
      <c r="EC19" s="244"/>
      <c r="ED19" s="244"/>
      <c r="EE19" s="244"/>
      <c r="EF19" s="244"/>
      <c r="EG19" s="244"/>
      <c r="EH19" s="244"/>
      <c r="EI19" s="244"/>
      <c r="EJ19" s="244"/>
      <c r="EK19" s="244"/>
      <c r="EL19" s="244"/>
      <c r="EM19" s="244"/>
      <c r="EN19" s="244"/>
      <c r="EO19" s="244"/>
      <c r="EP19" s="244"/>
      <c r="EQ19" s="244"/>
      <c r="ER19" s="244"/>
      <c r="ES19" s="244"/>
      <c r="ET19" s="244"/>
      <c r="EU19" s="244"/>
      <c r="EV19" s="244"/>
      <c r="EW19" s="244"/>
      <c r="EX19" s="244"/>
      <c r="EY19" s="244"/>
      <c r="EZ19" s="244"/>
      <c r="FA19" s="244"/>
      <c r="FB19" s="244"/>
      <c r="FC19" s="244"/>
      <c r="FD19" s="244"/>
      <c r="FE19" s="244"/>
      <c r="FF19" s="244"/>
      <c r="FG19" s="244"/>
      <c r="FH19" s="244"/>
      <c r="FI19" s="244"/>
      <c r="FJ19" s="244"/>
      <c r="FK19" s="244"/>
      <c r="FL19" s="244"/>
      <c r="FM19" s="244"/>
      <c r="FN19" s="244"/>
      <c r="FO19" s="244"/>
      <c r="FP19" s="244"/>
      <c r="FQ19" s="244"/>
      <c r="FR19" s="244"/>
      <c r="FS19" s="244"/>
      <c r="FT19" s="244"/>
      <c r="FU19" s="244"/>
      <c r="FV19" s="244"/>
      <c r="FW19" s="244"/>
      <c r="FX19" s="244"/>
      <c r="FY19" s="244"/>
      <c r="FZ19" s="244"/>
      <c r="GA19" s="244"/>
      <c r="GB19" s="244"/>
      <c r="GC19" s="244"/>
      <c r="GD19" s="244"/>
      <c r="GE19" s="244"/>
      <c r="GF19" s="244"/>
      <c r="GG19" s="244"/>
      <c r="GH19" s="244"/>
      <c r="GI19" s="244"/>
      <c r="GJ19" s="244"/>
      <c r="GK19" s="244"/>
      <c r="GL19" s="244"/>
      <c r="GM19" s="244"/>
      <c r="GN19" s="244"/>
      <c r="GO19" s="244"/>
      <c r="GP19" s="244"/>
      <c r="GQ19" s="244"/>
      <c r="GR19" s="244"/>
      <c r="GS19" s="244"/>
      <c r="GT19" s="244"/>
      <c r="GU19" s="244"/>
      <c r="GV19" s="244"/>
      <c r="GW19" s="244"/>
      <c r="GX19" s="244"/>
      <c r="GY19" s="244"/>
      <c r="GZ19" s="244"/>
      <c r="HA19" s="244"/>
      <c r="HB19" s="244"/>
      <c r="HC19" s="244"/>
      <c r="HD19" s="244"/>
      <c r="HE19" s="244"/>
      <c r="HF19" s="244"/>
      <c r="HG19" s="244"/>
      <c r="HH19" s="244"/>
      <c r="HI19" s="244"/>
      <c r="HJ19" s="244"/>
      <c r="HK19" s="244"/>
      <c r="HL19" s="244"/>
      <c r="HM19" s="244"/>
      <c r="HN19" s="244"/>
      <c r="HO19" s="244"/>
      <c r="HP19" s="244"/>
      <c r="HQ19" s="244"/>
      <c r="HR19" s="244"/>
      <c r="HS19" s="244"/>
      <c r="HT19" s="244"/>
      <c r="HU19" s="244"/>
      <c r="HV19" s="244"/>
      <c r="HW19" s="244"/>
      <c r="HX19" s="244"/>
      <c r="HY19" s="244"/>
      <c r="HZ19" s="244"/>
      <c r="IA19" s="244"/>
      <c r="IB19" s="244"/>
      <c r="IC19" s="244"/>
      <c r="ID19" s="244"/>
      <c r="IE19" s="244"/>
      <c r="IF19" s="244"/>
      <c r="IG19" s="244"/>
      <c r="IH19" s="244"/>
      <c r="II19" s="244"/>
      <c r="IJ19" s="244"/>
    </row>
    <row r="20" spans="1:244" s="1" customFormat="1">
      <c r="A20" s="18"/>
      <c r="B20" s="632" t="s">
        <v>331</v>
      </c>
      <c r="C20" s="925"/>
      <c r="D20" s="926"/>
      <c r="E20" s="932"/>
      <c r="F20" s="638">
        <f t="shared" si="0"/>
        <v>0</v>
      </c>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4"/>
      <c r="BA20" s="244"/>
      <c r="BB20" s="244"/>
      <c r="BC20" s="244"/>
      <c r="BD20" s="244"/>
      <c r="BE20" s="244"/>
      <c r="BF20" s="244"/>
      <c r="BG20" s="244"/>
      <c r="BH20" s="244"/>
      <c r="BI20" s="244"/>
      <c r="BJ20" s="244"/>
      <c r="BK20" s="244"/>
      <c r="BL20" s="244"/>
      <c r="BM20" s="244"/>
      <c r="BN20" s="244"/>
      <c r="BO20" s="244"/>
      <c r="BP20" s="244"/>
      <c r="BQ20" s="244"/>
      <c r="BR20" s="244"/>
      <c r="BS20" s="244"/>
      <c r="BT20" s="244"/>
      <c r="BU20" s="244"/>
      <c r="BV20" s="244"/>
      <c r="BW20" s="244"/>
      <c r="BX20" s="244"/>
      <c r="BY20" s="244"/>
      <c r="BZ20" s="244"/>
      <c r="CA20" s="244"/>
      <c r="CB20" s="244"/>
      <c r="CC20" s="244"/>
      <c r="CD20" s="244"/>
      <c r="CE20" s="244"/>
      <c r="CF20" s="244"/>
      <c r="CG20" s="244"/>
      <c r="CH20" s="244"/>
      <c r="CI20" s="244"/>
      <c r="CJ20" s="244"/>
      <c r="CK20" s="244"/>
      <c r="CL20" s="244"/>
      <c r="CM20" s="244"/>
      <c r="CN20" s="244"/>
      <c r="CO20" s="244"/>
      <c r="CP20" s="244"/>
      <c r="CQ20" s="244"/>
      <c r="CR20" s="244"/>
      <c r="CS20" s="244"/>
      <c r="CT20" s="244"/>
      <c r="CU20" s="244"/>
      <c r="CV20" s="244"/>
      <c r="CW20" s="244"/>
      <c r="CX20" s="244"/>
      <c r="CY20" s="244"/>
      <c r="CZ20" s="244"/>
      <c r="DA20" s="244"/>
      <c r="DB20" s="244"/>
      <c r="DC20" s="244"/>
      <c r="DD20" s="244"/>
      <c r="DE20" s="244"/>
      <c r="DF20" s="244"/>
      <c r="DG20" s="244"/>
      <c r="DH20" s="244"/>
      <c r="DI20" s="244"/>
      <c r="DJ20" s="244"/>
      <c r="DK20" s="244"/>
      <c r="DL20" s="244"/>
      <c r="DM20" s="244"/>
      <c r="DN20" s="244"/>
      <c r="DO20" s="244"/>
      <c r="DP20" s="244"/>
      <c r="DQ20" s="244"/>
      <c r="DR20" s="244"/>
      <c r="DS20" s="244"/>
      <c r="DT20" s="244"/>
      <c r="DU20" s="244"/>
      <c r="DV20" s="244"/>
      <c r="DW20" s="244"/>
      <c r="DX20" s="244"/>
      <c r="DY20" s="244"/>
      <c r="DZ20" s="244"/>
      <c r="EA20" s="244"/>
      <c r="EB20" s="244"/>
      <c r="EC20" s="244"/>
      <c r="ED20" s="244"/>
      <c r="EE20" s="244"/>
      <c r="EF20" s="244"/>
      <c r="EG20" s="244"/>
      <c r="EH20" s="244"/>
      <c r="EI20" s="244"/>
      <c r="EJ20" s="244"/>
      <c r="EK20" s="244"/>
      <c r="EL20" s="244"/>
      <c r="EM20" s="244"/>
      <c r="EN20" s="244"/>
      <c r="EO20" s="244"/>
      <c r="EP20" s="244"/>
      <c r="EQ20" s="244"/>
      <c r="ER20" s="244"/>
      <c r="ES20" s="244"/>
      <c r="ET20" s="244"/>
      <c r="EU20" s="244"/>
      <c r="EV20" s="244"/>
      <c r="EW20" s="244"/>
      <c r="EX20" s="244"/>
      <c r="EY20" s="244"/>
      <c r="EZ20" s="244"/>
      <c r="FA20" s="244"/>
      <c r="FB20" s="244"/>
      <c r="FC20" s="244"/>
      <c r="FD20" s="244"/>
      <c r="FE20" s="244"/>
      <c r="FF20" s="244"/>
      <c r="FG20" s="244"/>
      <c r="FH20" s="244"/>
      <c r="FI20" s="244"/>
      <c r="FJ20" s="244"/>
      <c r="FK20" s="244"/>
      <c r="FL20" s="244"/>
      <c r="FM20" s="244"/>
      <c r="FN20" s="244"/>
      <c r="FO20" s="244"/>
      <c r="FP20" s="244"/>
      <c r="FQ20" s="244"/>
      <c r="FR20" s="244"/>
      <c r="FS20" s="244"/>
      <c r="FT20" s="244"/>
      <c r="FU20" s="244"/>
      <c r="FV20" s="244"/>
      <c r="FW20" s="244"/>
      <c r="FX20" s="244"/>
      <c r="FY20" s="244"/>
      <c r="FZ20" s="244"/>
      <c r="GA20" s="244"/>
      <c r="GB20" s="244"/>
      <c r="GC20" s="244"/>
      <c r="GD20" s="244"/>
      <c r="GE20" s="244"/>
      <c r="GF20" s="244"/>
      <c r="GG20" s="244"/>
      <c r="GH20" s="244"/>
      <c r="GI20" s="244"/>
      <c r="GJ20" s="244"/>
      <c r="GK20" s="244"/>
      <c r="GL20" s="244"/>
      <c r="GM20" s="244"/>
      <c r="GN20" s="244"/>
      <c r="GO20" s="244"/>
      <c r="GP20" s="244"/>
      <c r="GQ20" s="244"/>
      <c r="GR20" s="244"/>
      <c r="GS20" s="244"/>
      <c r="GT20" s="244"/>
      <c r="GU20" s="244"/>
      <c r="GV20" s="244"/>
      <c r="GW20" s="244"/>
      <c r="GX20" s="244"/>
      <c r="GY20" s="244"/>
      <c r="GZ20" s="244"/>
      <c r="HA20" s="244"/>
      <c r="HB20" s="244"/>
      <c r="HC20" s="244"/>
      <c r="HD20" s="244"/>
      <c r="HE20" s="244"/>
      <c r="HF20" s="244"/>
      <c r="HG20" s="244"/>
      <c r="HH20" s="244"/>
      <c r="HI20" s="244"/>
      <c r="HJ20" s="244"/>
      <c r="HK20" s="244"/>
      <c r="HL20" s="244"/>
      <c r="HM20" s="244"/>
      <c r="HN20" s="244"/>
      <c r="HO20" s="244"/>
      <c r="HP20" s="244"/>
      <c r="HQ20" s="244"/>
      <c r="HR20" s="244"/>
      <c r="HS20" s="244"/>
      <c r="HT20" s="244"/>
      <c r="HU20" s="244"/>
      <c r="HV20" s="244"/>
      <c r="HW20" s="244"/>
      <c r="HX20" s="244"/>
      <c r="HY20" s="244"/>
      <c r="HZ20" s="244"/>
      <c r="IA20" s="244"/>
      <c r="IB20" s="244"/>
      <c r="IC20" s="244"/>
      <c r="ID20" s="244"/>
      <c r="IE20" s="244"/>
      <c r="IF20" s="244"/>
      <c r="IG20" s="244"/>
      <c r="IH20" s="244"/>
      <c r="II20" s="244"/>
      <c r="IJ20" s="244"/>
    </row>
    <row r="21" spans="1:244" s="1" customFormat="1">
      <c r="A21" s="257"/>
      <c r="B21" s="928" t="s">
        <v>333</v>
      </c>
      <c r="C21" s="929" t="s">
        <v>102</v>
      </c>
      <c r="D21" s="727">
        <v>1</v>
      </c>
      <c r="E21" s="859"/>
      <c r="F21" s="638">
        <f t="shared" si="0"/>
        <v>0</v>
      </c>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4"/>
      <c r="AX21" s="244"/>
      <c r="AY21" s="244"/>
      <c r="AZ21" s="244"/>
      <c r="BA21" s="244"/>
      <c r="BB21" s="244"/>
      <c r="BC21" s="244"/>
      <c r="BD21" s="244"/>
      <c r="BE21" s="244"/>
      <c r="BF21" s="244"/>
      <c r="BG21" s="244"/>
      <c r="BH21" s="244"/>
      <c r="BI21" s="244"/>
      <c r="BJ21" s="244"/>
      <c r="BK21" s="244"/>
      <c r="BL21" s="244"/>
      <c r="BM21" s="244"/>
      <c r="BN21" s="244"/>
      <c r="BO21" s="244"/>
      <c r="BP21" s="244"/>
      <c r="BQ21" s="244"/>
      <c r="BR21" s="244"/>
      <c r="BS21" s="244"/>
      <c r="BT21" s="244"/>
      <c r="BU21" s="244"/>
      <c r="BV21" s="244"/>
      <c r="BW21" s="244"/>
      <c r="BX21" s="244"/>
      <c r="BY21" s="244"/>
      <c r="BZ21" s="244"/>
      <c r="CA21" s="244"/>
      <c r="CB21" s="244"/>
      <c r="CC21" s="244"/>
      <c r="CD21" s="244"/>
      <c r="CE21" s="244"/>
      <c r="CF21" s="244"/>
      <c r="CG21" s="244"/>
      <c r="CH21" s="244"/>
      <c r="CI21" s="244"/>
      <c r="CJ21" s="244"/>
      <c r="CK21" s="244"/>
      <c r="CL21" s="244"/>
      <c r="CM21" s="244"/>
      <c r="CN21" s="244"/>
      <c r="CO21" s="244"/>
      <c r="CP21" s="244"/>
      <c r="CQ21" s="244"/>
      <c r="CR21" s="244"/>
      <c r="CS21" s="244"/>
      <c r="CT21" s="244"/>
      <c r="CU21" s="244"/>
      <c r="CV21" s="244"/>
      <c r="CW21" s="244"/>
      <c r="CX21" s="244"/>
      <c r="CY21" s="244"/>
      <c r="CZ21" s="244"/>
      <c r="DA21" s="244"/>
      <c r="DB21" s="244"/>
      <c r="DC21" s="244"/>
      <c r="DD21" s="244"/>
      <c r="DE21" s="244"/>
      <c r="DF21" s="244"/>
      <c r="DG21" s="244"/>
      <c r="DH21" s="244"/>
      <c r="DI21" s="244"/>
      <c r="DJ21" s="244"/>
      <c r="DK21" s="244"/>
      <c r="DL21" s="244"/>
      <c r="DM21" s="244"/>
      <c r="DN21" s="244"/>
      <c r="DO21" s="244"/>
      <c r="DP21" s="244"/>
      <c r="DQ21" s="244"/>
      <c r="DR21" s="244"/>
      <c r="DS21" s="244"/>
      <c r="DT21" s="244"/>
      <c r="DU21" s="244"/>
      <c r="DV21" s="244"/>
      <c r="DW21" s="244"/>
      <c r="DX21" s="244"/>
      <c r="DY21" s="244"/>
      <c r="DZ21" s="244"/>
      <c r="EA21" s="244"/>
      <c r="EB21" s="244"/>
      <c r="EC21" s="244"/>
      <c r="ED21" s="244"/>
      <c r="EE21" s="244"/>
      <c r="EF21" s="244"/>
      <c r="EG21" s="244"/>
      <c r="EH21" s="244"/>
      <c r="EI21" s="244"/>
      <c r="EJ21" s="244"/>
      <c r="EK21" s="244"/>
      <c r="EL21" s="244"/>
      <c r="EM21" s="244"/>
      <c r="EN21" s="244"/>
      <c r="EO21" s="244"/>
      <c r="EP21" s="244"/>
      <c r="EQ21" s="244"/>
      <c r="ER21" s="244"/>
      <c r="ES21" s="244"/>
      <c r="ET21" s="244"/>
      <c r="EU21" s="244"/>
      <c r="EV21" s="244"/>
      <c r="EW21" s="244"/>
      <c r="EX21" s="244"/>
      <c r="EY21" s="244"/>
      <c r="EZ21" s="244"/>
      <c r="FA21" s="244"/>
      <c r="FB21" s="244"/>
      <c r="FC21" s="244"/>
      <c r="FD21" s="244"/>
      <c r="FE21" s="244"/>
      <c r="FF21" s="244"/>
      <c r="FG21" s="244"/>
      <c r="FH21" s="244"/>
      <c r="FI21" s="244"/>
      <c r="FJ21" s="244"/>
      <c r="FK21" s="244"/>
      <c r="FL21" s="244"/>
      <c r="FM21" s="244"/>
      <c r="FN21" s="244"/>
      <c r="FO21" s="244"/>
      <c r="FP21" s="244"/>
      <c r="FQ21" s="244"/>
      <c r="FR21" s="244"/>
      <c r="FS21" s="244"/>
      <c r="FT21" s="244"/>
      <c r="FU21" s="244"/>
      <c r="FV21" s="244"/>
      <c r="FW21" s="244"/>
      <c r="FX21" s="244"/>
      <c r="FY21" s="244"/>
      <c r="FZ21" s="244"/>
      <c r="GA21" s="244"/>
      <c r="GB21" s="244"/>
      <c r="GC21" s="244"/>
      <c r="GD21" s="244"/>
      <c r="GE21" s="244"/>
      <c r="GF21" s="244"/>
      <c r="GG21" s="244"/>
      <c r="GH21" s="244"/>
      <c r="GI21" s="244"/>
      <c r="GJ21" s="244"/>
      <c r="GK21" s="244"/>
      <c r="GL21" s="244"/>
      <c r="GM21" s="244"/>
      <c r="GN21" s="244"/>
      <c r="GO21" s="244"/>
      <c r="GP21" s="244"/>
      <c r="GQ21" s="244"/>
      <c r="GR21" s="244"/>
      <c r="GS21" s="244"/>
      <c r="GT21" s="244"/>
      <c r="GU21" s="244"/>
      <c r="GV21" s="244"/>
      <c r="GW21" s="244"/>
      <c r="GX21" s="244"/>
      <c r="GY21" s="244"/>
      <c r="GZ21" s="244"/>
      <c r="HA21" s="244"/>
      <c r="HB21" s="244"/>
      <c r="HC21" s="244"/>
      <c r="HD21" s="244"/>
      <c r="HE21" s="244"/>
      <c r="HF21" s="244"/>
      <c r="HG21" s="244"/>
      <c r="HH21" s="244"/>
      <c r="HI21" s="244"/>
      <c r="HJ21" s="244"/>
      <c r="HK21" s="244"/>
      <c r="HL21" s="244"/>
      <c r="HM21" s="244"/>
      <c r="HN21" s="244"/>
      <c r="HO21" s="244"/>
      <c r="HP21" s="244"/>
      <c r="HQ21" s="244"/>
      <c r="HR21" s="244"/>
      <c r="HS21" s="244"/>
      <c r="HT21" s="244"/>
      <c r="HU21" s="244"/>
      <c r="HV21" s="244"/>
      <c r="HW21" s="244"/>
      <c r="HX21" s="244"/>
      <c r="HY21" s="244"/>
      <c r="HZ21" s="244"/>
      <c r="IA21" s="244"/>
      <c r="IB21" s="244"/>
      <c r="IC21" s="244"/>
      <c r="ID21" s="244"/>
      <c r="IE21" s="244"/>
      <c r="IF21" s="244"/>
      <c r="IG21" s="244"/>
      <c r="IH21" s="244"/>
      <c r="II21" s="244"/>
      <c r="IJ21" s="244"/>
    </row>
    <row r="22" spans="1:244" s="1" customFormat="1">
      <c r="A22" s="18"/>
      <c r="B22" s="659"/>
      <c r="C22" s="477"/>
      <c r="D22" s="508"/>
      <c r="E22" s="806"/>
      <c r="F22" s="638">
        <f t="shared" si="0"/>
        <v>0</v>
      </c>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244"/>
      <c r="BC22" s="244"/>
      <c r="BD22" s="244"/>
      <c r="BE22" s="244"/>
      <c r="BF22" s="244"/>
      <c r="BG22" s="244"/>
      <c r="BH22" s="244"/>
      <c r="BI22" s="244"/>
      <c r="BJ22" s="244"/>
      <c r="BK22" s="244"/>
      <c r="BL22" s="244"/>
      <c r="BM22" s="244"/>
      <c r="BN22" s="244"/>
      <c r="BO22" s="244"/>
      <c r="BP22" s="244"/>
      <c r="BQ22" s="244"/>
      <c r="BR22" s="244"/>
      <c r="BS22" s="244"/>
      <c r="BT22" s="244"/>
      <c r="BU22" s="244"/>
      <c r="BV22" s="244"/>
      <c r="BW22" s="244"/>
      <c r="BX22" s="244"/>
      <c r="BY22" s="244"/>
      <c r="BZ22" s="244"/>
      <c r="CA22" s="244"/>
      <c r="CB22" s="244"/>
      <c r="CC22" s="244"/>
      <c r="CD22" s="244"/>
      <c r="CE22" s="244"/>
      <c r="CF22" s="244"/>
      <c r="CG22" s="244"/>
      <c r="CH22" s="244"/>
      <c r="CI22" s="244"/>
      <c r="CJ22" s="244"/>
      <c r="CK22" s="244"/>
      <c r="CL22" s="244"/>
      <c r="CM22" s="244"/>
      <c r="CN22" s="244"/>
      <c r="CO22" s="244"/>
      <c r="CP22" s="244"/>
      <c r="CQ22" s="244"/>
      <c r="CR22" s="244"/>
      <c r="CS22" s="244"/>
      <c r="CT22" s="244"/>
      <c r="CU22" s="244"/>
      <c r="CV22" s="244"/>
      <c r="CW22" s="244"/>
      <c r="CX22" s="244"/>
      <c r="CY22" s="244"/>
      <c r="CZ22" s="244"/>
      <c r="DA22" s="244"/>
      <c r="DB22" s="244"/>
      <c r="DC22" s="244"/>
      <c r="DD22" s="244"/>
      <c r="DE22" s="244"/>
      <c r="DF22" s="244"/>
      <c r="DG22" s="244"/>
      <c r="DH22" s="244"/>
      <c r="DI22" s="244"/>
      <c r="DJ22" s="244"/>
      <c r="DK22" s="244"/>
      <c r="DL22" s="244"/>
      <c r="DM22" s="244"/>
      <c r="DN22" s="244"/>
      <c r="DO22" s="244"/>
      <c r="DP22" s="244"/>
      <c r="DQ22" s="244"/>
      <c r="DR22" s="244"/>
      <c r="DS22" s="244"/>
      <c r="DT22" s="244"/>
      <c r="DU22" s="244"/>
      <c r="DV22" s="244"/>
      <c r="DW22" s="244"/>
      <c r="DX22" s="244"/>
      <c r="DY22" s="244"/>
      <c r="DZ22" s="244"/>
      <c r="EA22" s="244"/>
      <c r="EB22" s="244"/>
      <c r="EC22" s="244"/>
      <c r="ED22" s="244"/>
      <c r="EE22" s="244"/>
      <c r="EF22" s="244"/>
      <c r="EG22" s="244"/>
      <c r="EH22" s="244"/>
      <c r="EI22" s="244"/>
      <c r="EJ22" s="244"/>
      <c r="EK22" s="244"/>
      <c r="EL22" s="244"/>
      <c r="EM22" s="244"/>
      <c r="EN22" s="244"/>
      <c r="EO22" s="244"/>
      <c r="EP22" s="244"/>
      <c r="EQ22" s="244"/>
      <c r="ER22" s="244"/>
      <c r="ES22" s="244"/>
      <c r="ET22" s="244"/>
      <c r="EU22" s="244"/>
      <c r="EV22" s="244"/>
      <c r="EW22" s="244"/>
      <c r="EX22" s="244"/>
      <c r="EY22" s="244"/>
      <c r="EZ22" s="244"/>
      <c r="FA22" s="244"/>
      <c r="FB22" s="244"/>
      <c r="FC22" s="244"/>
      <c r="FD22" s="244"/>
      <c r="FE22" s="244"/>
      <c r="FF22" s="244"/>
      <c r="FG22" s="244"/>
      <c r="FH22" s="244"/>
      <c r="FI22" s="244"/>
      <c r="FJ22" s="244"/>
      <c r="FK22" s="244"/>
      <c r="FL22" s="244"/>
      <c r="FM22" s="244"/>
      <c r="FN22" s="244"/>
      <c r="FO22" s="244"/>
      <c r="FP22" s="244"/>
      <c r="FQ22" s="244"/>
      <c r="FR22" s="244"/>
      <c r="FS22" s="244"/>
      <c r="FT22" s="244"/>
      <c r="FU22" s="244"/>
      <c r="FV22" s="244"/>
      <c r="FW22" s="244"/>
      <c r="FX22" s="244"/>
      <c r="FY22" s="244"/>
      <c r="FZ22" s="244"/>
      <c r="GA22" s="244"/>
      <c r="GB22" s="244"/>
      <c r="GC22" s="244"/>
      <c r="GD22" s="244"/>
      <c r="GE22" s="244"/>
      <c r="GF22" s="244"/>
      <c r="GG22" s="244"/>
      <c r="GH22" s="244"/>
      <c r="GI22" s="244"/>
      <c r="GJ22" s="244"/>
      <c r="GK22" s="244"/>
      <c r="GL22" s="244"/>
      <c r="GM22" s="244"/>
      <c r="GN22" s="244"/>
      <c r="GO22" s="244"/>
      <c r="GP22" s="244"/>
      <c r="GQ22" s="244"/>
      <c r="GR22" s="244"/>
      <c r="GS22" s="244"/>
      <c r="GT22" s="244"/>
      <c r="GU22" s="244"/>
      <c r="GV22" s="244"/>
      <c r="GW22" s="244"/>
      <c r="GX22" s="244"/>
      <c r="GY22" s="244"/>
      <c r="GZ22" s="244"/>
      <c r="HA22" s="244"/>
      <c r="HB22" s="244"/>
      <c r="HC22" s="244"/>
      <c r="HD22" s="244"/>
      <c r="HE22" s="244"/>
      <c r="HF22" s="244"/>
      <c r="HG22" s="244"/>
      <c r="HH22" s="244"/>
      <c r="HI22" s="244"/>
      <c r="HJ22" s="244"/>
      <c r="HK22" s="244"/>
      <c r="HL22" s="244"/>
      <c r="HM22" s="244"/>
      <c r="HN22" s="244"/>
      <c r="HO22" s="244"/>
      <c r="HP22" s="244"/>
      <c r="HQ22" s="244"/>
      <c r="HR22" s="244"/>
      <c r="HS22" s="244"/>
      <c r="HT22" s="244"/>
      <c r="HU22" s="244"/>
      <c r="HV22" s="244"/>
      <c r="HW22" s="244"/>
      <c r="HX22" s="244"/>
      <c r="HY22" s="244"/>
      <c r="HZ22" s="244"/>
      <c r="IA22" s="244"/>
      <c r="IB22" s="244"/>
      <c r="IC22" s="244"/>
      <c r="ID22" s="244"/>
      <c r="IE22" s="244"/>
      <c r="IF22" s="244"/>
      <c r="IG22" s="244"/>
      <c r="IH22" s="244"/>
      <c r="II22" s="244"/>
      <c r="IJ22" s="244"/>
    </row>
    <row r="23" spans="1:244" s="1" customFormat="1" ht="129.75" customHeight="1">
      <c r="A23" s="257">
        <f>COUNT($A$1:A20)+1</f>
        <v>3</v>
      </c>
      <c r="B23" s="924" t="s">
        <v>610</v>
      </c>
      <c r="C23" s="925"/>
      <c r="D23" s="926"/>
      <c r="E23" s="932"/>
      <c r="F23" s="638">
        <f t="shared" si="0"/>
        <v>0</v>
      </c>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4"/>
      <c r="AM23" s="244"/>
      <c r="AN23" s="244"/>
      <c r="AO23" s="244"/>
      <c r="AP23" s="244"/>
      <c r="AQ23" s="244"/>
      <c r="AR23" s="244"/>
      <c r="AS23" s="244"/>
      <c r="AT23" s="244"/>
      <c r="AU23" s="244"/>
      <c r="AV23" s="244"/>
      <c r="AW23" s="244"/>
      <c r="AX23" s="244"/>
      <c r="AY23" s="244"/>
      <c r="AZ23" s="244"/>
      <c r="BA23" s="244"/>
      <c r="BB23" s="244"/>
      <c r="BC23" s="244"/>
      <c r="BD23" s="244"/>
      <c r="BE23" s="244"/>
      <c r="BF23" s="244"/>
      <c r="BG23" s="244"/>
      <c r="BH23" s="244"/>
      <c r="BI23" s="244"/>
      <c r="BJ23" s="244"/>
      <c r="BK23" s="244"/>
      <c r="BL23" s="244"/>
      <c r="BM23" s="244"/>
      <c r="BN23" s="244"/>
      <c r="BO23" s="244"/>
      <c r="BP23" s="244"/>
      <c r="BQ23" s="244"/>
      <c r="BR23" s="244"/>
      <c r="BS23" s="244"/>
      <c r="BT23" s="244"/>
      <c r="BU23" s="244"/>
      <c r="BV23" s="244"/>
      <c r="BW23" s="244"/>
      <c r="BX23" s="244"/>
      <c r="BY23" s="244"/>
      <c r="BZ23" s="244"/>
      <c r="CA23" s="244"/>
      <c r="CB23" s="244"/>
      <c r="CC23" s="244"/>
      <c r="CD23" s="244"/>
      <c r="CE23" s="244"/>
      <c r="CF23" s="244"/>
      <c r="CG23" s="244"/>
      <c r="CH23" s="244"/>
      <c r="CI23" s="244"/>
      <c r="CJ23" s="244"/>
      <c r="CK23" s="244"/>
      <c r="CL23" s="244"/>
      <c r="CM23" s="244"/>
      <c r="CN23" s="244"/>
      <c r="CO23" s="244"/>
      <c r="CP23" s="244"/>
      <c r="CQ23" s="244"/>
      <c r="CR23" s="244"/>
      <c r="CS23" s="244"/>
      <c r="CT23" s="244"/>
      <c r="CU23" s="244"/>
      <c r="CV23" s="244"/>
      <c r="CW23" s="244"/>
      <c r="CX23" s="244"/>
      <c r="CY23" s="244"/>
      <c r="CZ23" s="244"/>
      <c r="DA23" s="244"/>
      <c r="DB23" s="244"/>
      <c r="DC23" s="244"/>
      <c r="DD23" s="244"/>
      <c r="DE23" s="244"/>
      <c r="DF23" s="244"/>
      <c r="DG23" s="244"/>
      <c r="DH23" s="244"/>
      <c r="DI23" s="244"/>
      <c r="DJ23" s="244"/>
      <c r="DK23" s="244"/>
      <c r="DL23" s="244"/>
      <c r="DM23" s="244"/>
      <c r="DN23" s="244"/>
      <c r="DO23" s="244"/>
      <c r="DP23" s="244"/>
      <c r="DQ23" s="244"/>
      <c r="DR23" s="244"/>
      <c r="DS23" s="244"/>
      <c r="DT23" s="244"/>
      <c r="DU23" s="244"/>
      <c r="DV23" s="244"/>
      <c r="DW23" s="244"/>
      <c r="DX23" s="244"/>
      <c r="DY23" s="244"/>
      <c r="DZ23" s="244"/>
      <c r="EA23" s="244"/>
      <c r="EB23" s="244"/>
      <c r="EC23" s="244"/>
      <c r="ED23" s="244"/>
      <c r="EE23" s="244"/>
      <c r="EF23" s="244"/>
      <c r="EG23" s="244"/>
      <c r="EH23" s="244"/>
      <c r="EI23" s="244"/>
      <c r="EJ23" s="244"/>
      <c r="EK23" s="244"/>
      <c r="EL23" s="244"/>
      <c r="EM23" s="244"/>
      <c r="EN23" s="244"/>
      <c r="EO23" s="244"/>
      <c r="EP23" s="244"/>
      <c r="EQ23" s="244"/>
      <c r="ER23" s="244"/>
      <c r="ES23" s="244"/>
      <c r="ET23" s="244"/>
      <c r="EU23" s="244"/>
      <c r="EV23" s="244"/>
      <c r="EW23" s="244"/>
      <c r="EX23" s="244"/>
      <c r="EY23" s="244"/>
      <c r="EZ23" s="244"/>
      <c r="FA23" s="244"/>
      <c r="FB23" s="244"/>
      <c r="FC23" s="244"/>
      <c r="FD23" s="244"/>
      <c r="FE23" s="244"/>
      <c r="FF23" s="244"/>
      <c r="FG23" s="244"/>
      <c r="FH23" s="244"/>
      <c r="FI23" s="244"/>
      <c r="FJ23" s="244"/>
      <c r="FK23" s="244"/>
      <c r="FL23" s="244"/>
      <c r="FM23" s="244"/>
      <c r="FN23" s="244"/>
      <c r="FO23" s="244"/>
      <c r="FP23" s="244"/>
      <c r="FQ23" s="244"/>
      <c r="FR23" s="244"/>
      <c r="FS23" s="244"/>
      <c r="FT23" s="244"/>
      <c r="FU23" s="244"/>
      <c r="FV23" s="244"/>
      <c r="FW23" s="244"/>
      <c r="FX23" s="244"/>
      <c r="FY23" s="244"/>
      <c r="FZ23" s="244"/>
      <c r="GA23" s="244"/>
      <c r="GB23" s="244"/>
      <c r="GC23" s="244"/>
      <c r="GD23" s="244"/>
      <c r="GE23" s="244"/>
      <c r="GF23" s="244"/>
      <c r="GG23" s="244"/>
      <c r="GH23" s="244"/>
      <c r="GI23" s="244"/>
      <c r="GJ23" s="244"/>
      <c r="GK23" s="244"/>
      <c r="GL23" s="244"/>
      <c r="GM23" s="244"/>
      <c r="GN23" s="244"/>
      <c r="GO23" s="244"/>
      <c r="GP23" s="244"/>
      <c r="GQ23" s="244"/>
      <c r="GR23" s="244"/>
      <c r="GS23" s="244"/>
      <c r="GT23" s="244"/>
      <c r="GU23" s="244"/>
      <c r="GV23" s="244"/>
      <c r="GW23" s="244"/>
      <c r="GX23" s="244"/>
      <c r="GY23" s="244"/>
      <c r="GZ23" s="244"/>
      <c r="HA23" s="244"/>
      <c r="HB23" s="244"/>
      <c r="HC23" s="244"/>
      <c r="HD23" s="244"/>
      <c r="HE23" s="244"/>
      <c r="HF23" s="244"/>
      <c r="HG23" s="244"/>
      <c r="HH23" s="244"/>
      <c r="HI23" s="244"/>
      <c r="HJ23" s="244"/>
      <c r="HK23" s="244"/>
      <c r="HL23" s="244"/>
      <c r="HM23" s="244"/>
      <c r="HN23" s="244"/>
      <c r="HO23" s="244"/>
      <c r="HP23" s="244"/>
      <c r="HQ23" s="244"/>
      <c r="HR23" s="244"/>
      <c r="HS23" s="244"/>
      <c r="HT23" s="244"/>
      <c r="HU23" s="244"/>
      <c r="HV23" s="244"/>
      <c r="HW23" s="244"/>
      <c r="HX23" s="244"/>
      <c r="HY23" s="244"/>
      <c r="HZ23" s="244"/>
      <c r="IA23" s="244"/>
      <c r="IB23" s="244"/>
      <c r="IC23" s="244"/>
      <c r="ID23" s="244"/>
      <c r="IE23" s="244"/>
      <c r="IF23" s="244"/>
      <c r="IG23" s="244"/>
      <c r="IH23" s="244"/>
      <c r="II23" s="244"/>
      <c r="IJ23" s="244"/>
    </row>
    <row r="24" spans="1:244" s="6" customFormat="1">
      <c r="A24" s="18"/>
      <c r="B24" s="632" t="s">
        <v>331</v>
      </c>
      <c r="C24" s="925"/>
      <c r="D24" s="926"/>
      <c r="E24" s="932"/>
      <c r="F24" s="638">
        <f t="shared" si="0"/>
        <v>0</v>
      </c>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4"/>
      <c r="AX24" s="244"/>
      <c r="AY24" s="244"/>
      <c r="AZ24" s="244"/>
      <c r="BA24" s="244"/>
      <c r="BB24" s="244"/>
      <c r="BC24" s="244"/>
      <c r="BD24" s="244"/>
      <c r="BE24" s="244"/>
      <c r="BF24" s="244"/>
      <c r="BG24" s="244"/>
      <c r="BH24" s="244"/>
      <c r="BI24" s="244"/>
      <c r="BJ24" s="244"/>
      <c r="BK24" s="244"/>
      <c r="BL24" s="244"/>
      <c r="BM24" s="244"/>
      <c r="BN24" s="244"/>
      <c r="BO24" s="244"/>
      <c r="BP24" s="244"/>
      <c r="BQ24" s="244"/>
      <c r="BR24" s="244"/>
      <c r="BS24" s="244"/>
      <c r="BT24" s="244"/>
      <c r="BU24" s="244"/>
      <c r="BV24" s="244"/>
      <c r="BW24" s="244"/>
      <c r="BX24" s="244"/>
      <c r="BY24" s="244"/>
      <c r="BZ24" s="244"/>
      <c r="CA24" s="244"/>
      <c r="CB24" s="244"/>
      <c r="CC24" s="244"/>
      <c r="CD24" s="244"/>
      <c r="CE24" s="244"/>
      <c r="CF24" s="244"/>
      <c r="CG24" s="244"/>
      <c r="CH24" s="244"/>
      <c r="CI24" s="244"/>
      <c r="CJ24" s="244"/>
      <c r="CK24" s="244"/>
      <c r="CL24" s="244"/>
      <c r="CM24" s="244"/>
      <c r="CN24" s="244"/>
      <c r="CO24" s="244"/>
      <c r="CP24" s="244"/>
      <c r="CQ24" s="244"/>
      <c r="CR24" s="244"/>
      <c r="CS24" s="244"/>
      <c r="CT24" s="244"/>
      <c r="CU24" s="244"/>
      <c r="CV24" s="244"/>
      <c r="CW24" s="244"/>
      <c r="CX24" s="244"/>
      <c r="CY24" s="244"/>
      <c r="CZ24" s="244"/>
      <c r="DA24" s="244"/>
      <c r="DB24" s="244"/>
      <c r="DC24" s="244"/>
      <c r="DD24" s="244"/>
      <c r="DE24" s="244"/>
      <c r="DF24" s="244"/>
      <c r="DG24" s="244"/>
      <c r="DH24" s="244"/>
      <c r="DI24" s="244"/>
      <c r="DJ24" s="244"/>
      <c r="DK24" s="244"/>
      <c r="DL24" s="244"/>
      <c r="DM24" s="244"/>
      <c r="DN24" s="244"/>
      <c r="DO24" s="244"/>
      <c r="DP24" s="244"/>
      <c r="DQ24" s="244"/>
      <c r="DR24" s="244"/>
      <c r="DS24" s="244"/>
      <c r="DT24" s="244"/>
      <c r="DU24" s="244"/>
      <c r="DV24" s="244"/>
      <c r="DW24" s="244"/>
      <c r="DX24" s="244"/>
      <c r="DY24" s="244"/>
      <c r="DZ24" s="244"/>
      <c r="EA24" s="244"/>
      <c r="EB24" s="244"/>
      <c r="EC24" s="244"/>
      <c r="ED24" s="244"/>
      <c r="EE24" s="244"/>
      <c r="EF24" s="244"/>
      <c r="EG24" s="244"/>
      <c r="EH24" s="244"/>
      <c r="EI24" s="244"/>
      <c r="EJ24" s="244"/>
      <c r="EK24" s="244"/>
      <c r="EL24" s="244"/>
      <c r="EM24" s="244"/>
      <c r="EN24" s="244"/>
      <c r="EO24" s="244"/>
      <c r="EP24" s="244"/>
      <c r="EQ24" s="244"/>
      <c r="ER24" s="244"/>
      <c r="ES24" s="244"/>
      <c r="ET24" s="244"/>
      <c r="EU24" s="244"/>
      <c r="EV24" s="244"/>
      <c r="EW24" s="244"/>
      <c r="EX24" s="244"/>
      <c r="EY24" s="244"/>
      <c r="EZ24" s="244"/>
      <c r="FA24" s="244"/>
      <c r="FB24" s="244"/>
      <c r="FC24" s="244"/>
      <c r="FD24" s="244"/>
      <c r="FE24" s="244"/>
      <c r="FF24" s="244"/>
      <c r="FG24" s="244"/>
      <c r="FH24" s="244"/>
      <c r="FI24" s="244"/>
      <c r="FJ24" s="244"/>
      <c r="FK24" s="244"/>
      <c r="FL24" s="244"/>
      <c r="FM24" s="244"/>
      <c r="FN24" s="244"/>
      <c r="FO24" s="244"/>
      <c r="FP24" s="244"/>
      <c r="FQ24" s="244"/>
      <c r="FR24" s="244"/>
      <c r="FS24" s="244"/>
      <c r="FT24" s="244"/>
      <c r="FU24" s="244"/>
      <c r="FV24" s="244"/>
      <c r="FW24" s="244"/>
      <c r="FX24" s="244"/>
      <c r="FY24" s="244"/>
      <c r="FZ24" s="244"/>
      <c r="GA24" s="244"/>
      <c r="GB24" s="244"/>
      <c r="GC24" s="244"/>
      <c r="GD24" s="244"/>
      <c r="GE24" s="244"/>
      <c r="GF24" s="244"/>
      <c r="GG24" s="244"/>
      <c r="GH24" s="244"/>
      <c r="GI24" s="244"/>
      <c r="GJ24" s="244"/>
      <c r="GK24" s="244"/>
      <c r="GL24" s="244"/>
      <c r="GM24" s="244"/>
      <c r="GN24" s="244"/>
      <c r="GO24" s="244"/>
      <c r="GP24" s="244"/>
      <c r="GQ24" s="244"/>
      <c r="GR24" s="244"/>
      <c r="GS24" s="244"/>
      <c r="GT24" s="244"/>
      <c r="GU24" s="244"/>
      <c r="GV24" s="244"/>
      <c r="GW24" s="244"/>
      <c r="GX24" s="244"/>
      <c r="GY24" s="244"/>
      <c r="GZ24" s="244"/>
      <c r="HA24" s="244"/>
      <c r="HB24" s="244"/>
      <c r="HC24" s="244"/>
      <c r="HD24" s="244"/>
      <c r="HE24" s="244"/>
      <c r="HF24" s="244"/>
      <c r="HG24" s="244"/>
      <c r="HH24" s="244"/>
      <c r="HI24" s="244"/>
      <c r="HJ24" s="244"/>
      <c r="HK24" s="244"/>
      <c r="HL24" s="244"/>
      <c r="HM24" s="244"/>
      <c r="HN24" s="244"/>
      <c r="HO24" s="244"/>
      <c r="HP24" s="244"/>
      <c r="HQ24" s="244"/>
      <c r="HR24" s="244"/>
      <c r="HS24" s="244"/>
      <c r="HT24" s="244"/>
      <c r="HU24" s="244"/>
      <c r="HV24" s="244"/>
      <c r="HW24" s="244"/>
      <c r="HX24" s="244"/>
      <c r="HY24" s="244"/>
      <c r="HZ24" s="244"/>
      <c r="IA24" s="244"/>
      <c r="IB24" s="244"/>
      <c r="IC24" s="244"/>
      <c r="ID24" s="244"/>
      <c r="IE24" s="244"/>
      <c r="IF24" s="244"/>
      <c r="IG24" s="244"/>
      <c r="IH24" s="244"/>
      <c r="II24" s="244"/>
      <c r="IJ24" s="244"/>
    </row>
    <row r="25" spans="1:244" s="6" customFormat="1">
      <c r="A25" s="18"/>
      <c r="B25" s="928" t="s">
        <v>408</v>
      </c>
      <c r="C25" s="929" t="s">
        <v>102</v>
      </c>
      <c r="D25" s="727">
        <v>1</v>
      </c>
      <c r="E25" s="859"/>
      <c r="F25" s="638">
        <f t="shared" si="0"/>
        <v>0</v>
      </c>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4"/>
      <c r="AK25" s="244"/>
      <c r="AL25" s="244"/>
      <c r="AM25" s="244"/>
      <c r="AN25" s="244"/>
      <c r="AO25" s="244"/>
      <c r="AP25" s="244"/>
      <c r="AQ25" s="244"/>
      <c r="AR25" s="244"/>
      <c r="AS25" s="244"/>
      <c r="AT25" s="244"/>
      <c r="AU25" s="244"/>
      <c r="AV25" s="244"/>
      <c r="AW25" s="244"/>
      <c r="AX25" s="244"/>
      <c r="AY25" s="244"/>
      <c r="AZ25" s="244"/>
      <c r="BA25" s="244"/>
      <c r="BB25" s="244"/>
      <c r="BC25" s="244"/>
      <c r="BD25" s="244"/>
      <c r="BE25" s="244"/>
      <c r="BF25" s="244"/>
      <c r="BG25" s="244"/>
      <c r="BH25" s="244"/>
      <c r="BI25" s="244"/>
      <c r="BJ25" s="244"/>
      <c r="BK25" s="244"/>
      <c r="BL25" s="244"/>
      <c r="BM25" s="244"/>
      <c r="BN25" s="244"/>
      <c r="BO25" s="244"/>
      <c r="BP25" s="244"/>
      <c r="BQ25" s="244"/>
      <c r="BR25" s="244"/>
      <c r="BS25" s="244"/>
      <c r="BT25" s="244"/>
      <c r="BU25" s="244"/>
      <c r="BV25" s="244"/>
      <c r="BW25" s="244"/>
      <c r="BX25" s="244"/>
      <c r="BY25" s="244"/>
      <c r="BZ25" s="244"/>
      <c r="CA25" s="244"/>
      <c r="CB25" s="244"/>
      <c r="CC25" s="244"/>
      <c r="CD25" s="244"/>
      <c r="CE25" s="244"/>
      <c r="CF25" s="244"/>
      <c r="CG25" s="244"/>
      <c r="CH25" s="244"/>
      <c r="CI25" s="244"/>
      <c r="CJ25" s="244"/>
      <c r="CK25" s="244"/>
      <c r="CL25" s="244"/>
      <c r="CM25" s="244"/>
      <c r="CN25" s="244"/>
      <c r="CO25" s="244"/>
      <c r="CP25" s="244"/>
      <c r="CQ25" s="244"/>
      <c r="CR25" s="244"/>
      <c r="CS25" s="244"/>
      <c r="CT25" s="244"/>
      <c r="CU25" s="244"/>
      <c r="CV25" s="244"/>
      <c r="CW25" s="244"/>
      <c r="CX25" s="244"/>
      <c r="CY25" s="244"/>
      <c r="CZ25" s="244"/>
      <c r="DA25" s="244"/>
      <c r="DB25" s="244"/>
      <c r="DC25" s="244"/>
      <c r="DD25" s="244"/>
      <c r="DE25" s="244"/>
      <c r="DF25" s="244"/>
      <c r="DG25" s="244"/>
      <c r="DH25" s="244"/>
      <c r="DI25" s="244"/>
      <c r="DJ25" s="244"/>
      <c r="DK25" s="244"/>
      <c r="DL25" s="244"/>
      <c r="DM25" s="244"/>
      <c r="DN25" s="244"/>
      <c r="DO25" s="244"/>
      <c r="DP25" s="244"/>
      <c r="DQ25" s="244"/>
      <c r="DR25" s="244"/>
      <c r="DS25" s="244"/>
      <c r="DT25" s="244"/>
      <c r="DU25" s="244"/>
      <c r="DV25" s="244"/>
      <c r="DW25" s="244"/>
      <c r="DX25" s="244"/>
      <c r="DY25" s="244"/>
      <c r="DZ25" s="244"/>
      <c r="EA25" s="244"/>
      <c r="EB25" s="244"/>
      <c r="EC25" s="244"/>
      <c r="ED25" s="244"/>
      <c r="EE25" s="244"/>
      <c r="EF25" s="244"/>
      <c r="EG25" s="244"/>
      <c r="EH25" s="244"/>
      <c r="EI25" s="244"/>
      <c r="EJ25" s="244"/>
      <c r="EK25" s="244"/>
      <c r="EL25" s="244"/>
      <c r="EM25" s="244"/>
      <c r="EN25" s="244"/>
      <c r="EO25" s="244"/>
      <c r="EP25" s="244"/>
      <c r="EQ25" s="244"/>
      <c r="ER25" s="244"/>
      <c r="ES25" s="244"/>
      <c r="ET25" s="244"/>
      <c r="EU25" s="244"/>
      <c r="EV25" s="244"/>
      <c r="EW25" s="244"/>
      <c r="EX25" s="244"/>
      <c r="EY25" s="244"/>
      <c r="EZ25" s="244"/>
      <c r="FA25" s="244"/>
      <c r="FB25" s="244"/>
      <c r="FC25" s="244"/>
      <c r="FD25" s="244"/>
      <c r="FE25" s="244"/>
      <c r="FF25" s="244"/>
      <c r="FG25" s="244"/>
      <c r="FH25" s="244"/>
      <c r="FI25" s="244"/>
      <c r="FJ25" s="244"/>
      <c r="FK25" s="244"/>
      <c r="FL25" s="244"/>
      <c r="FM25" s="244"/>
      <c r="FN25" s="244"/>
      <c r="FO25" s="244"/>
      <c r="FP25" s="244"/>
      <c r="FQ25" s="244"/>
      <c r="FR25" s="244"/>
      <c r="FS25" s="244"/>
      <c r="FT25" s="244"/>
      <c r="FU25" s="244"/>
      <c r="FV25" s="244"/>
      <c r="FW25" s="244"/>
      <c r="FX25" s="244"/>
      <c r="FY25" s="244"/>
      <c r="FZ25" s="244"/>
      <c r="GA25" s="244"/>
      <c r="GB25" s="244"/>
      <c r="GC25" s="244"/>
      <c r="GD25" s="244"/>
      <c r="GE25" s="244"/>
      <c r="GF25" s="244"/>
      <c r="GG25" s="244"/>
      <c r="GH25" s="244"/>
      <c r="GI25" s="244"/>
      <c r="GJ25" s="244"/>
      <c r="GK25" s="244"/>
      <c r="GL25" s="244"/>
      <c r="GM25" s="244"/>
      <c r="GN25" s="244"/>
      <c r="GO25" s="244"/>
      <c r="GP25" s="244"/>
      <c r="GQ25" s="244"/>
      <c r="GR25" s="244"/>
      <c r="GS25" s="244"/>
      <c r="GT25" s="244"/>
      <c r="GU25" s="244"/>
      <c r="GV25" s="244"/>
      <c r="GW25" s="244"/>
      <c r="GX25" s="244"/>
      <c r="GY25" s="244"/>
      <c r="GZ25" s="244"/>
      <c r="HA25" s="244"/>
      <c r="HB25" s="244"/>
      <c r="HC25" s="244"/>
      <c r="HD25" s="244"/>
      <c r="HE25" s="244"/>
      <c r="HF25" s="244"/>
      <c r="HG25" s="244"/>
      <c r="HH25" s="244"/>
      <c r="HI25" s="244"/>
      <c r="HJ25" s="244"/>
      <c r="HK25" s="244"/>
      <c r="HL25" s="244"/>
      <c r="HM25" s="244"/>
      <c r="HN25" s="244"/>
      <c r="HO25" s="244"/>
      <c r="HP25" s="244"/>
      <c r="HQ25" s="244"/>
      <c r="HR25" s="244"/>
      <c r="HS25" s="244"/>
      <c r="HT25" s="244"/>
      <c r="HU25" s="244"/>
      <c r="HV25" s="244"/>
      <c r="HW25" s="244"/>
      <c r="HX25" s="244"/>
      <c r="HY25" s="244"/>
      <c r="HZ25" s="244"/>
      <c r="IA25" s="244"/>
      <c r="IB25" s="244"/>
      <c r="IC25" s="244"/>
      <c r="ID25" s="244"/>
      <c r="IE25" s="244"/>
      <c r="IF25" s="244"/>
      <c r="IG25" s="244"/>
      <c r="IH25" s="244"/>
      <c r="II25" s="244"/>
      <c r="IJ25" s="244"/>
    </row>
    <row r="26" spans="1:244" s="6" customFormat="1">
      <c r="A26" s="18"/>
      <c r="B26" s="668"/>
      <c r="C26" s="893"/>
      <c r="D26" s="895"/>
      <c r="E26" s="897"/>
      <c r="F26" s="638">
        <f t="shared" si="0"/>
        <v>0</v>
      </c>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244"/>
      <c r="AZ26" s="244"/>
      <c r="BA26" s="244"/>
      <c r="BB26" s="244"/>
      <c r="BC26" s="244"/>
      <c r="BD26" s="244"/>
      <c r="BE26" s="244"/>
      <c r="BF26" s="244"/>
      <c r="BG26" s="244"/>
      <c r="BH26" s="244"/>
      <c r="BI26" s="244"/>
      <c r="BJ26" s="244"/>
      <c r="BK26" s="244"/>
      <c r="BL26" s="244"/>
      <c r="BM26" s="244"/>
      <c r="BN26" s="244"/>
      <c r="BO26" s="244"/>
      <c r="BP26" s="244"/>
      <c r="BQ26" s="244"/>
      <c r="BR26" s="244"/>
      <c r="BS26" s="244"/>
      <c r="BT26" s="244"/>
      <c r="BU26" s="244"/>
      <c r="BV26" s="244"/>
      <c r="BW26" s="244"/>
      <c r="BX26" s="244"/>
      <c r="BY26" s="244"/>
      <c r="BZ26" s="244"/>
      <c r="CA26" s="244"/>
      <c r="CB26" s="244"/>
      <c r="CC26" s="244"/>
      <c r="CD26" s="244"/>
      <c r="CE26" s="244"/>
      <c r="CF26" s="244"/>
      <c r="CG26" s="244"/>
      <c r="CH26" s="244"/>
      <c r="CI26" s="244"/>
      <c r="CJ26" s="244"/>
      <c r="CK26" s="244"/>
      <c r="CL26" s="244"/>
      <c r="CM26" s="244"/>
      <c r="CN26" s="244"/>
      <c r="CO26" s="244"/>
      <c r="CP26" s="244"/>
      <c r="CQ26" s="244"/>
      <c r="CR26" s="244"/>
      <c r="CS26" s="244"/>
      <c r="CT26" s="244"/>
      <c r="CU26" s="244"/>
      <c r="CV26" s="244"/>
      <c r="CW26" s="244"/>
      <c r="CX26" s="244"/>
      <c r="CY26" s="244"/>
      <c r="CZ26" s="244"/>
      <c r="DA26" s="244"/>
      <c r="DB26" s="244"/>
      <c r="DC26" s="244"/>
      <c r="DD26" s="244"/>
      <c r="DE26" s="244"/>
      <c r="DF26" s="244"/>
      <c r="DG26" s="244"/>
      <c r="DH26" s="244"/>
      <c r="DI26" s="244"/>
      <c r="DJ26" s="244"/>
      <c r="DK26" s="244"/>
      <c r="DL26" s="244"/>
      <c r="DM26" s="244"/>
      <c r="DN26" s="244"/>
      <c r="DO26" s="244"/>
      <c r="DP26" s="244"/>
      <c r="DQ26" s="244"/>
      <c r="DR26" s="244"/>
      <c r="DS26" s="244"/>
      <c r="DT26" s="244"/>
      <c r="DU26" s="244"/>
      <c r="DV26" s="244"/>
      <c r="DW26" s="244"/>
      <c r="DX26" s="244"/>
      <c r="DY26" s="244"/>
      <c r="DZ26" s="244"/>
      <c r="EA26" s="244"/>
      <c r="EB26" s="244"/>
      <c r="EC26" s="244"/>
      <c r="ED26" s="244"/>
      <c r="EE26" s="244"/>
      <c r="EF26" s="244"/>
      <c r="EG26" s="244"/>
      <c r="EH26" s="244"/>
      <c r="EI26" s="244"/>
      <c r="EJ26" s="244"/>
      <c r="EK26" s="244"/>
      <c r="EL26" s="244"/>
      <c r="EM26" s="244"/>
      <c r="EN26" s="244"/>
      <c r="EO26" s="244"/>
      <c r="EP26" s="244"/>
      <c r="EQ26" s="244"/>
      <c r="ER26" s="244"/>
      <c r="ES26" s="244"/>
      <c r="ET26" s="244"/>
      <c r="EU26" s="244"/>
      <c r="EV26" s="244"/>
      <c r="EW26" s="244"/>
      <c r="EX26" s="244"/>
      <c r="EY26" s="244"/>
      <c r="EZ26" s="244"/>
      <c r="FA26" s="244"/>
      <c r="FB26" s="244"/>
      <c r="FC26" s="244"/>
      <c r="FD26" s="244"/>
      <c r="FE26" s="244"/>
      <c r="FF26" s="244"/>
      <c r="FG26" s="244"/>
      <c r="FH26" s="244"/>
      <c r="FI26" s="244"/>
      <c r="FJ26" s="244"/>
      <c r="FK26" s="244"/>
      <c r="FL26" s="244"/>
      <c r="FM26" s="244"/>
      <c r="FN26" s="244"/>
      <c r="FO26" s="244"/>
      <c r="FP26" s="244"/>
      <c r="FQ26" s="244"/>
      <c r="FR26" s="244"/>
      <c r="FS26" s="244"/>
      <c r="FT26" s="244"/>
      <c r="FU26" s="244"/>
      <c r="FV26" s="244"/>
      <c r="FW26" s="244"/>
      <c r="FX26" s="244"/>
      <c r="FY26" s="244"/>
      <c r="FZ26" s="244"/>
      <c r="GA26" s="244"/>
      <c r="GB26" s="244"/>
      <c r="GC26" s="244"/>
      <c r="GD26" s="244"/>
      <c r="GE26" s="244"/>
      <c r="GF26" s="244"/>
      <c r="GG26" s="244"/>
      <c r="GH26" s="244"/>
      <c r="GI26" s="244"/>
      <c r="GJ26" s="244"/>
      <c r="GK26" s="244"/>
      <c r="GL26" s="244"/>
      <c r="GM26" s="244"/>
      <c r="GN26" s="244"/>
      <c r="GO26" s="244"/>
      <c r="GP26" s="244"/>
      <c r="GQ26" s="244"/>
      <c r="GR26" s="244"/>
      <c r="GS26" s="244"/>
      <c r="GT26" s="244"/>
      <c r="GU26" s="244"/>
      <c r="GV26" s="244"/>
      <c r="GW26" s="244"/>
      <c r="GX26" s="244"/>
      <c r="GY26" s="244"/>
      <c r="GZ26" s="244"/>
      <c r="HA26" s="244"/>
      <c r="HB26" s="244"/>
      <c r="HC26" s="244"/>
      <c r="HD26" s="244"/>
      <c r="HE26" s="244"/>
      <c r="HF26" s="244"/>
      <c r="HG26" s="244"/>
      <c r="HH26" s="244"/>
      <c r="HI26" s="244"/>
      <c r="HJ26" s="244"/>
      <c r="HK26" s="244"/>
      <c r="HL26" s="244"/>
      <c r="HM26" s="244"/>
      <c r="HN26" s="244"/>
      <c r="HO26" s="244"/>
      <c r="HP26" s="244"/>
      <c r="HQ26" s="244"/>
      <c r="HR26" s="244"/>
      <c r="HS26" s="244"/>
      <c r="HT26" s="244"/>
      <c r="HU26" s="244"/>
      <c r="HV26" s="244"/>
      <c r="HW26" s="244"/>
      <c r="HX26" s="244"/>
      <c r="HY26" s="244"/>
      <c r="HZ26" s="244"/>
      <c r="IA26" s="244"/>
      <c r="IB26" s="244"/>
      <c r="IC26" s="244"/>
      <c r="ID26" s="244"/>
      <c r="IE26" s="244"/>
      <c r="IF26" s="244"/>
      <c r="IG26" s="244"/>
      <c r="IH26" s="244"/>
      <c r="II26" s="244"/>
      <c r="IJ26" s="244"/>
    </row>
    <row r="27" spans="1:244" s="6" customFormat="1">
      <c r="A27" s="257"/>
      <c r="B27" s="292" t="s">
        <v>335</v>
      </c>
      <c r="C27" s="510"/>
      <c r="D27" s="508"/>
      <c r="E27" s="859"/>
      <c r="F27" s="638">
        <f t="shared" si="0"/>
        <v>0</v>
      </c>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4"/>
      <c r="AR27" s="244"/>
      <c r="AS27" s="244"/>
      <c r="AT27" s="244"/>
      <c r="AU27" s="244"/>
      <c r="AV27" s="244"/>
      <c r="AW27" s="244"/>
      <c r="AX27" s="244"/>
      <c r="AY27" s="244"/>
      <c r="AZ27" s="244"/>
      <c r="BA27" s="244"/>
      <c r="BB27" s="244"/>
      <c r="BC27" s="244"/>
      <c r="BD27" s="244"/>
      <c r="BE27" s="244"/>
      <c r="BF27" s="244"/>
      <c r="BG27" s="244"/>
      <c r="BH27" s="244"/>
      <c r="BI27" s="244"/>
      <c r="BJ27" s="244"/>
      <c r="BK27" s="244"/>
      <c r="BL27" s="244"/>
      <c r="BM27" s="244"/>
      <c r="BN27" s="244"/>
      <c r="BO27" s="244"/>
      <c r="BP27" s="244"/>
      <c r="BQ27" s="244"/>
      <c r="BR27" s="244"/>
      <c r="BS27" s="244"/>
      <c r="BT27" s="244"/>
      <c r="BU27" s="244"/>
      <c r="BV27" s="244"/>
      <c r="BW27" s="244"/>
      <c r="BX27" s="244"/>
      <c r="BY27" s="244"/>
      <c r="BZ27" s="244"/>
      <c r="CA27" s="244"/>
      <c r="CB27" s="244"/>
      <c r="CC27" s="244"/>
      <c r="CD27" s="244"/>
      <c r="CE27" s="244"/>
      <c r="CF27" s="244"/>
      <c r="CG27" s="244"/>
      <c r="CH27" s="244"/>
      <c r="CI27" s="244"/>
      <c r="CJ27" s="244"/>
      <c r="CK27" s="244"/>
      <c r="CL27" s="244"/>
      <c r="CM27" s="244"/>
      <c r="CN27" s="244"/>
      <c r="CO27" s="244"/>
      <c r="CP27" s="244"/>
      <c r="CQ27" s="244"/>
      <c r="CR27" s="244"/>
      <c r="CS27" s="244"/>
      <c r="CT27" s="244"/>
      <c r="CU27" s="244"/>
      <c r="CV27" s="244"/>
      <c r="CW27" s="244"/>
      <c r="CX27" s="244"/>
      <c r="CY27" s="244"/>
      <c r="CZ27" s="244"/>
      <c r="DA27" s="244"/>
      <c r="DB27" s="244"/>
      <c r="DC27" s="244"/>
      <c r="DD27" s="244"/>
      <c r="DE27" s="244"/>
      <c r="DF27" s="244"/>
      <c r="DG27" s="244"/>
      <c r="DH27" s="244"/>
      <c r="DI27" s="244"/>
      <c r="DJ27" s="244"/>
      <c r="DK27" s="244"/>
      <c r="DL27" s="244"/>
      <c r="DM27" s="244"/>
      <c r="DN27" s="244"/>
      <c r="DO27" s="244"/>
      <c r="DP27" s="244"/>
      <c r="DQ27" s="244"/>
      <c r="DR27" s="244"/>
      <c r="DS27" s="244"/>
      <c r="DT27" s="244"/>
      <c r="DU27" s="244"/>
      <c r="DV27" s="244"/>
      <c r="DW27" s="244"/>
      <c r="DX27" s="244"/>
      <c r="DY27" s="244"/>
      <c r="DZ27" s="244"/>
      <c r="EA27" s="244"/>
      <c r="EB27" s="244"/>
      <c r="EC27" s="244"/>
      <c r="ED27" s="244"/>
      <c r="EE27" s="244"/>
      <c r="EF27" s="244"/>
      <c r="EG27" s="244"/>
      <c r="EH27" s="244"/>
      <c r="EI27" s="244"/>
      <c r="EJ27" s="244"/>
      <c r="EK27" s="244"/>
      <c r="EL27" s="244"/>
      <c r="EM27" s="244"/>
      <c r="EN27" s="244"/>
      <c r="EO27" s="244"/>
      <c r="EP27" s="244"/>
      <c r="EQ27" s="244"/>
      <c r="ER27" s="244"/>
      <c r="ES27" s="244"/>
      <c r="ET27" s="244"/>
      <c r="EU27" s="244"/>
      <c r="EV27" s="244"/>
      <c r="EW27" s="244"/>
      <c r="EX27" s="244"/>
      <c r="EY27" s="244"/>
      <c r="EZ27" s="244"/>
      <c r="FA27" s="244"/>
      <c r="FB27" s="244"/>
      <c r="FC27" s="244"/>
      <c r="FD27" s="244"/>
      <c r="FE27" s="244"/>
      <c r="FF27" s="244"/>
      <c r="FG27" s="244"/>
      <c r="FH27" s="244"/>
      <c r="FI27" s="244"/>
      <c r="FJ27" s="244"/>
      <c r="FK27" s="244"/>
      <c r="FL27" s="244"/>
      <c r="FM27" s="244"/>
      <c r="FN27" s="244"/>
      <c r="FO27" s="244"/>
      <c r="FP27" s="244"/>
      <c r="FQ27" s="244"/>
      <c r="FR27" s="244"/>
      <c r="FS27" s="244"/>
      <c r="FT27" s="244"/>
      <c r="FU27" s="244"/>
      <c r="FV27" s="244"/>
      <c r="FW27" s="244"/>
      <c r="FX27" s="244"/>
      <c r="FY27" s="244"/>
      <c r="FZ27" s="244"/>
      <c r="GA27" s="244"/>
      <c r="GB27" s="244"/>
      <c r="GC27" s="244"/>
      <c r="GD27" s="244"/>
      <c r="GE27" s="244"/>
      <c r="GF27" s="244"/>
      <c r="GG27" s="244"/>
      <c r="GH27" s="244"/>
      <c r="GI27" s="244"/>
      <c r="GJ27" s="244"/>
      <c r="GK27" s="244"/>
      <c r="GL27" s="244"/>
      <c r="GM27" s="244"/>
      <c r="GN27" s="244"/>
      <c r="GO27" s="244"/>
      <c r="GP27" s="244"/>
      <c r="GQ27" s="244"/>
      <c r="GR27" s="244"/>
      <c r="GS27" s="244"/>
      <c r="GT27" s="244"/>
      <c r="GU27" s="244"/>
      <c r="GV27" s="244"/>
      <c r="GW27" s="244"/>
      <c r="GX27" s="244"/>
      <c r="GY27" s="244"/>
      <c r="GZ27" s="244"/>
      <c r="HA27" s="244"/>
      <c r="HB27" s="244"/>
      <c r="HC27" s="244"/>
      <c r="HD27" s="244"/>
      <c r="HE27" s="244"/>
      <c r="HF27" s="244"/>
      <c r="HG27" s="244"/>
      <c r="HH27" s="244"/>
      <c r="HI27" s="244"/>
      <c r="HJ27" s="244"/>
      <c r="HK27" s="244"/>
      <c r="HL27" s="244"/>
      <c r="HM27" s="244"/>
      <c r="HN27" s="244"/>
      <c r="HO27" s="244"/>
      <c r="HP27" s="244"/>
      <c r="HQ27" s="244"/>
      <c r="HR27" s="244"/>
      <c r="HS27" s="244"/>
      <c r="HT27" s="244"/>
      <c r="HU27" s="244"/>
      <c r="HV27" s="244"/>
      <c r="HW27" s="244"/>
      <c r="HX27" s="244"/>
      <c r="HY27" s="244"/>
      <c r="HZ27" s="244"/>
      <c r="IA27" s="244"/>
      <c r="IB27" s="244"/>
      <c r="IC27" s="244"/>
      <c r="ID27" s="244"/>
      <c r="IE27" s="244"/>
      <c r="IF27" s="244"/>
      <c r="IG27" s="244"/>
      <c r="IH27" s="244"/>
      <c r="II27" s="244"/>
      <c r="IJ27" s="244"/>
    </row>
    <row r="28" spans="1:244" s="6" customFormat="1">
      <c r="A28" s="18"/>
      <c r="B28" s="659"/>
      <c r="C28" s="510"/>
      <c r="D28" s="508"/>
      <c r="E28" s="806"/>
      <c r="F28" s="638">
        <f t="shared" si="0"/>
        <v>0</v>
      </c>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44"/>
      <c r="AP28" s="244"/>
      <c r="AQ28" s="244"/>
      <c r="AR28" s="244"/>
      <c r="AS28" s="244"/>
      <c r="AT28" s="244"/>
      <c r="AU28" s="244"/>
      <c r="AV28" s="244"/>
      <c r="AW28" s="244"/>
      <c r="AX28" s="244"/>
      <c r="AY28" s="244"/>
      <c r="AZ28" s="244"/>
      <c r="BA28" s="244"/>
      <c r="BB28" s="244"/>
      <c r="BC28" s="244"/>
      <c r="BD28" s="244"/>
      <c r="BE28" s="244"/>
      <c r="BF28" s="244"/>
      <c r="BG28" s="244"/>
      <c r="BH28" s="244"/>
      <c r="BI28" s="244"/>
      <c r="BJ28" s="244"/>
      <c r="BK28" s="244"/>
      <c r="BL28" s="244"/>
      <c r="BM28" s="244"/>
      <c r="BN28" s="244"/>
      <c r="BO28" s="244"/>
      <c r="BP28" s="244"/>
      <c r="BQ28" s="244"/>
      <c r="BR28" s="244"/>
      <c r="BS28" s="244"/>
      <c r="BT28" s="244"/>
      <c r="BU28" s="244"/>
      <c r="BV28" s="244"/>
      <c r="BW28" s="244"/>
      <c r="BX28" s="244"/>
      <c r="BY28" s="244"/>
      <c r="BZ28" s="244"/>
      <c r="CA28" s="244"/>
      <c r="CB28" s="244"/>
      <c r="CC28" s="244"/>
      <c r="CD28" s="244"/>
      <c r="CE28" s="244"/>
      <c r="CF28" s="244"/>
      <c r="CG28" s="244"/>
      <c r="CH28" s="244"/>
      <c r="CI28" s="244"/>
      <c r="CJ28" s="244"/>
      <c r="CK28" s="244"/>
      <c r="CL28" s="244"/>
      <c r="CM28" s="244"/>
      <c r="CN28" s="244"/>
      <c r="CO28" s="244"/>
      <c r="CP28" s="244"/>
      <c r="CQ28" s="244"/>
      <c r="CR28" s="244"/>
      <c r="CS28" s="244"/>
      <c r="CT28" s="244"/>
      <c r="CU28" s="244"/>
      <c r="CV28" s="244"/>
      <c r="CW28" s="244"/>
      <c r="CX28" s="244"/>
      <c r="CY28" s="244"/>
      <c r="CZ28" s="244"/>
      <c r="DA28" s="244"/>
      <c r="DB28" s="244"/>
      <c r="DC28" s="244"/>
      <c r="DD28" s="244"/>
      <c r="DE28" s="244"/>
      <c r="DF28" s="244"/>
      <c r="DG28" s="244"/>
      <c r="DH28" s="244"/>
      <c r="DI28" s="244"/>
      <c r="DJ28" s="244"/>
      <c r="DK28" s="244"/>
      <c r="DL28" s="244"/>
      <c r="DM28" s="244"/>
      <c r="DN28" s="244"/>
      <c r="DO28" s="244"/>
      <c r="DP28" s="244"/>
      <c r="DQ28" s="244"/>
      <c r="DR28" s="244"/>
      <c r="DS28" s="244"/>
      <c r="DT28" s="244"/>
      <c r="DU28" s="244"/>
      <c r="DV28" s="244"/>
      <c r="DW28" s="244"/>
      <c r="DX28" s="244"/>
      <c r="DY28" s="244"/>
      <c r="DZ28" s="244"/>
      <c r="EA28" s="244"/>
      <c r="EB28" s="244"/>
      <c r="EC28" s="244"/>
      <c r="ED28" s="244"/>
      <c r="EE28" s="244"/>
      <c r="EF28" s="244"/>
      <c r="EG28" s="244"/>
      <c r="EH28" s="244"/>
      <c r="EI28" s="244"/>
      <c r="EJ28" s="244"/>
      <c r="EK28" s="244"/>
      <c r="EL28" s="244"/>
      <c r="EM28" s="244"/>
      <c r="EN28" s="244"/>
      <c r="EO28" s="244"/>
      <c r="EP28" s="244"/>
      <c r="EQ28" s="244"/>
      <c r="ER28" s="244"/>
      <c r="ES28" s="244"/>
      <c r="ET28" s="244"/>
      <c r="EU28" s="244"/>
      <c r="EV28" s="244"/>
      <c r="EW28" s="244"/>
      <c r="EX28" s="244"/>
      <c r="EY28" s="244"/>
      <c r="EZ28" s="244"/>
      <c r="FA28" s="244"/>
      <c r="FB28" s="244"/>
      <c r="FC28" s="244"/>
      <c r="FD28" s="244"/>
      <c r="FE28" s="244"/>
      <c r="FF28" s="244"/>
      <c r="FG28" s="244"/>
      <c r="FH28" s="244"/>
      <c r="FI28" s="244"/>
      <c r="FJ28" s="244"/>
      <c r="FK28" s="244"/>
      <c r="FL28" s="244"/>
      <c r="FM28" s="244"/>
      <c r="FN28" s="244"/>
      <c r="FO28" s="244"/>
      <c r="FP28" s="244"/>
      <c r="FQ28" s="244"/>
      <c r="FR28" s="244"/>
      <c r="FS28" s="244"/>
      <c r="FT28" s="244"/>
      <c r="FU28" s="244"/>
      <c r="FV28" s="244"/>
      <c r="FW28" s="244"/>
      <c r="FX28" s="244"/>
      <c r="FY28" s="244"/>
      <c r="FZ28" s="244"/>
      <c r="GA28" s="244"/>
      <c r="GB28" s="244"/>
      <c r="GC28" s="244"/>
      <c r="GD28" s="244"/>
      <c r="GE28" s="244"/>
      <c r="GF28" s="244"/>
      <c r="GG28" s="244"/>
      <c r="GH28" s="244"/>
      <c r="GI28" s="244"/>
      <c r="GJ28" s="244"/>
      <c r="GK28" s="244"/>
      <c r="GL28" s="244"/>
      <c r="GM28" s="244"/>
      <c r="GN28" s="244"/>
      <c r="GO28" s="244"/>
      <c r="GP28" s="244"/>
      <c r="GQ28" s="244"/>
      <c r="GR28" s="244"/>
      <c r="GS28" s="244"/>
      <c r="GT28" s="244"/>
      <c r="GU28" s="244"/>
      <c r="GV28" s="244"/>
      <c r="GW28" s="244"/>
      <c r="GX28" s="244"/>
      <c r="GY28" s="244"/>
      <c r="GZ28" s="244"/>
      <c r="HA28" s="244"/>
      <c r="HB28" s="244"/>
      <c r="HC28" s="244"/>
      <c r="HD28" s="244"/>
      <c r="HE28" s="244"/>
      <c r="HF28" s="244"/>
      <c r="HG28" s="244"/>
      <c r="HH28" s="244"/>
      <c r="HI28" s="244"/>
      <c r="HJ28" s="244"/>
      <c r="HK28" s="244"/>
      <c r="HL28" s="244"/>
      <c r="HM28" s="244"/>
      <c r="HN28" s="244"/>
      <c r="HO28" s="244"/>
      <c r="HP28" s="244"/>
      <c r="HQ28" s="244"/>
      <c r="HR28" s="244"/>
      <c r="HS28" s="244"/>
      <c r="HT28" s="244"/>
      <c r="HU28" s="244"/>
      <c r="HV28" s="244"/>
      <c r="HW28" s="244"/>
      <c r="HX28" s="244"/>
      <c r="HY28" s="244"/>
      <c r="HZ28" s="244"/>
      <c r="IA28" s="244"/>
      <c r="IB28" s="244"/>
      <c r="IC28" s="244"/>
      <c r="ID28" s="244"/>
      <c r="IE28" s="244"/>
      <c r="IF28" s="244"/>
      <c r="IG28" s="244"/>
      <c r="IH28" s="244"/>
      <c r="II28" s="244"/>
      <c r="IJ28" s="244"/>
    </row>
    <row r="29" spans="1:244" s="6" customFormat="1" ht="51" customHeight="1">
      <c r="A29" s="257">
        <f>COUNT($A$1:A26)+1</f>
        <v>4</v>
      </c>
      <c r="B29" s="924" t="s">
        <v>611</v>
      </c>
      <c r="C29" s="925"/>
      <c r="D29" s="926"/>
      <c r="E29" s="932"/>
      <c r="F29" s="638">
        <f t="shared" si="0"/>
        <v>0</v>
      </c>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244"/>
      <c r="AM29" s="244"/>
      <c r="AN29" s="244"/>
      <c r="AO29" s="244"/>
      <c r="AP29" s="244"/>
      <c r="AQ29" s="244"/>
      <c r="AR29" s="244"/>
      <c r="AS29" s="244"/>
      <c r="AT29" s="244"/>
      <c r="AU29" s="244"/>
      <c r="AV29" s="244"/>
      <c r="AW29" s="244"/>
      <c r="AX29" s="244"/>
      <c r="AY29" s="244"/>
      <c r="AZ29" s="244"/>
      <c r="BA29" s="244"/>
      <c r="BB29" s="244"/>
      <c r="BC29" s="244"/>
      <c r="BD29" s="244"/>
      <c r="BE29" s="244"/>
      <c r="BF29" s="244"/>
      <c r="BG29" s="244"/>
      <c r="BH29" s="244"/>
      <c r="BI29" s="244"/>
      <c r="BJ29" s="244"/>
      <c r="BK29" s="244"/>
      <c r="BL29" s="244"/>
      <c r="BM29" s="244"/>
      <c r="BN29" s="244"/>
      <c r="BO29" s="244"/>
      <c r="BP29" s="244"/>
      <c r="BQ29" s="244"/>
      <c r="BR29" s="244"/>
      <c r="BS29" s="244"/>
      <c r="BT29" s="244"/>
      <c r="BU29" s="244"/>
      <c r="BV29" s="244"/>
      <c r="BW29" s="244"/>
      <c r="BX29" s="244"/>
      <c r="BY29" s="244"/>
      <c r="BZ29" s="244"/>
      <c r="CA29" s="244"/>
      <c r="CB29" s="244"/>
      <c r="CC29" s="244"/>
      <c r="CD29" s="244"/>
      <c r="CE29" s="244"/>
      <c r="CF29" s="244"/>
      <c r="CG29" s="244"/>
      <c r="CH29" s="244"/>
      <c r="CI29" s="244"/>
      <c r="CJ29" s="244"/>
      <c r="CK29" s="244"/>
      <c r="CL29" s="244"/>
      <c r="CM29" s="244"/>
      <c r="CN29" s="244"/>
      <c r="CO29" s="244"/>
      <c r="CP29" s="244"/>
      <c r="CQ29" s="244"/>
      <c r="CR29" s="244"/>
      <c r="CS29" s="244"/>
      <c r="CT29" s="244"/>
      <c r="CU29" s="244"/>
      <c r="CV29" s="244"/>
      <c r="CW29" s="244"/>
      <c r="CX29" s="244"/>
      <c r="CY29" s="244"/>
      <c r="CZ29" s="244"/>
      <c r="DA29" s="244"/>
      <c r="DB29" s="244"/>
      <c r="DC29" s="244"/>
      <c r="DD29" s="244"/>
      <c r="DE29" s="244"/>
      <c r="DF29" s="244"/>
      <c r="DG29" s="244"/>
      <c r="DH29" s="244"/>
      <c r="DI29" s="244"/>
      <c r="DJ29" s="244"/>
      <c r="DK29" s="244"/>
      <c r="DL29" s="244"/>
      <c r="DM29" s="244"/>
      <c r="DN29" s="244"/>
      <c r="DO29" s="244"/>
      <c r="DP29" s="244"/>
      <c r="DQ29" s="244"/>
      <c r="DR29" s="244"/>
      <c r="DS29" s="244"/>
      <c r="DT29" s="244"/>
      <c r="DU29" s="244"/>
      <c r="DV29" s="244"/>
      <c r="DW29" s="244"/>
      <c r="DX29" s="244"/>
      <c r="DY29" s="244"/>
      <c r="DZ29" s="244"/>
      <c r="EA29" s="244"/>
      <c r="EB29" s="244"/>
      <c r="EC29" s="244"/>
      <c r="ED29" s="244"/>
      <c r="EE29" s="244"/>
      <c r="EF29" s="244"/>
      <c r="EG29" s="244"/>
      <c r="EH29" s="244"/>
      <c r="EI29" s="244"/>
      <c r="EJ29" s="244"/>
      <c r="EK29" s="244"/>
      <c r="EL29" s="244"/>
      <c r="EM29" s="244"/>
      <c r="EN29" s="244"/>
      <c r="EO29" s="244"/>
      <c r="EP29" s="244"/>
      <c r="EQ29" s="244"/>
      <c r="ER29" s="244"/>
      <c r="ES29" s="244"/>
      <c r="ET29" s="244"/>
      <c r="EU29" s="244"/>
      <c r="EV29" s="244"/>
      <c r="EW29" s="244"/>
      <c r="EX29" s="244"/>
      <c r="EY29" s="244"/>
      <c r="EZ29" s="244"/>
      <c r="FA29" s="244"/>
      <c r="FB29" s="244"/>
      <c r="FC29" s="244"/>
      <c r="FD29" s="244"/>
      <c r="FE29" s="244"/>
      <c r="FF29" s="244"/>
      <c r="FG29" s="244"/>
      <c r="FH29" s="244"/>
      <c r="FI29" s="244"/>
      <c r="FJ29" s="244"/>
      <c r="FK29" s="244"/>
      <c r="FL29" s="244"/>
      <c r="FM29" s="244"/>
      <c r="FN29" s="244"/>
      <c r="FO29" s="244"/>
      <c r="FP29" s="244"/>
      <c r="FQ29" s="244"/>
      <c r="FR29" s="244"/>
      <c r="FS29" s="244"/>
      <c r="FT29" s="244"/>
      <c r="FU29" s="244"/>
      <c r="FV29" s="244"/>
      <c r="FW29" s="244"/>
      <c r="FX29" s="244"/>
      <c r="FY29" s="244"/>
      <c r="FZ29" s="244"/>
      <c r="GA29" s="244"/>
      <c r="GB29" s="244"/>
      <c r="GC29" s="244"/>
      <c r="GD29" s="244"/>
      <c r="GE29" s="244"/>
      <c r="GF29" s="244"/>
      <c r="GG29" s="244"/>
      <c r="GH29" s="244"/>
      <c r="GI29" s="244"/>
      <c r="GJ29" s="244"/>
      <c r="GK29" s="244"/>
      <c r="GL29" s="244"/>
      <c r="GM29" s="244"/>
      <c r="GN29" s="244"/>
      <c r="GO29" s="244"/>
      <c r="GP29" s="244"/>
      <c r="GQ29" s="244"/>
      <c r="GR29" s="244"/>
      <c r="GS29" s="244"/>
      <c r="GT29" s="244"/>
      <c r="GU29" s="244"/>
      <c r="GV29" s="244"/>
      <c r="GW29" s="244"/>
      <c r="GX29" s="244"/>
      <c r="GY29" s="244"/>
      <c r="GZ29" s="244"/>
      <c r="HA29" s="244"/>
      <c r="HB29" s="244"/>
      <c r="HC29" s="244"/>
      <c r="HD29" s="244"/>
      <c r="HE29" s="244"/>
      <c r="HF29" s="244"/>
      <c r="HG29" s="244"/>
      <c r="HH29" s="244"/>
      <c r="HI29" s="244"/>
      <c r="HJ29" s="244"/>
      <c r="HK29" s="244"/>
      <c r="HL29" s="244"/>
      <c r="HM29" s="244"/>
      <c r="HN29" s="244"/>
      <c r="HO29" s="244"/>
      <c r="HP29" s="244"/>
      <c r="HQ29" s="244"/>
      <c r="HR29" s="244"/>
      <c r="HS29" s="244"/>
      <c r="HT29" s="244"/>
      <c r="HU29" s="244"/>
      <c r="HV29" s="244"/>
      <c r="HW29" s="244"/>
      <c r="HX29" s="244"/>
      <c r="HY29" s="244"/>
      <c r="HZ29" s="244"/>
      <c r="IA29" s="244"/>
      <c r="IB29" s="244"/>
      <c r="IC29" s="244"/>
      <c r="ID29" s="244"/>
      <c r="IE29" s="244"/>
      <c r="IF29" s="244"/>
      <c r="IG29" s="244"/>
      <c r="IH29" s="244"/>
      <c r="II29" s="244"/>
      <c r="IJ29" s="244"/>
    </row>
    <row r="30" spans="1:244" s="6" customFormat="1">
      <c r="A30" s="18"/>
      <c r="B30" s="632" t="s">
        <v>331</v>
      </c>
      <c r="C30" s="925"/>
      <c r="D30" s="926"/>
      <c r="E30" s="932"/>
      <c r="F30" s="638">
        <f t="shared" si="0"/>
        <v>0</v>
      </c>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M30" s="244"/>
      <c r="AN30" s="244"/>
      <c r="AO30" s="244"/>
      <c r="AP30" s="244"/>
      <c r="AQ30" s="244"/>
      <c r="AR30" s="244"/>
      <c r="AS30" s="244"/>
      <c r="AT30" s="244"/>
      <c r="AU30" s="244"/>
      <c r="AV30" s="244"/>
      <c r="AW30" s="244"/>
      <c r="AX30" s="244"/>
      <c r="AY30" s="244"/>
      <c r="AZ30" s="244"/>
      <c r="BA30" s="244"/>
      <c r="BB30" s="244"/>
      <c r="BC30" s="244"/>
      <c r="BD30" s="244"/>
      <c r="BE30" s="244"/>
      <c r="BF30" s="244"/>
      <c r="BG30" s="244"/>
      <c r="BH30" s="244"/>
      <c r="BI30" s="244"/>
      <c r="BJ30" s="244"/>
      <c r="BK30" s="244"/>
      <c r="BL30" s="244"/>
      <c r="BM30" s="244"/>
      <c r="BN30" s="244"/>
      <c r="BO30" s="244"/>
      <c r="BP30" s="244"/>
      <c r="BQ30" s="244"/>
      <c r="BR30" s="244"/>
      <c r="BS30" s="244"/>
      <c r="BT30" s="244"/>
      <c r="BU30" s="244"/>
      <c r="BV30" s="244"/>
      <c r="BW30" s="244"/>
      <c r="BX30" s="244"/>
      <c r="BY30" s="244"/>
      <c r="BZ30" s="244"/>
      <c r="CA30" s="244"/>
      <c r="CB30" s="244"/>
      <c r="CC30" s="244"/>
      <c r="CD30" s="244"/>
      <c r="CE30" s="244"/>
      <c r="CF30" s="244"/>
      <c r="CG30" s="244"/>
      <c r="CH30" s="244"/>
      <c r="CI30" s="244"/>
      <c r="CJ30" s="244"/>
      <c r="CK30" s="244"/>
      <c r="CL30" s="244"/>
      <c r="CM30" s="244"/>
      <c r="CN30" s="244"/>
      <c r="CO30" s="244"/>
      <c r="CP30" s="244"/>
      <c r="CQ30" s="244"/>
      <c r="CR30" s="244"/>
      <c r="CS30" s="244"/>
      <c r="CT30" s="244"/>
      <c r="CU30" s="244"/>
      <c r="CV30" s="244"/>
      <c r="CW30" s="244"/>
      <c r="CX30" s="244"/>
      <c r="CY30" s="244"/>
      <c r="CZ30" s="244"/>
      <c r="DA30" s="244"/>
      <c r="DB30" s="244"/>
      <c r="DC30" s="244"/>
      <c r="DD30" s="244"/>
      <c r="DE30" s="244"/>
      <c r="DF30" s="244"/>
      <c r="DG30" s="244"/>
      <c r="DH30" s="244"/>
      <c r="DI30" s="244"/>
      <c r="DJ30" s="244"/>
      <c r="DK30" s="244"/>
      <c r="DL30" s="244"/>
      <c r="DM30" s="244"/>
      <c r="DN30" s="244"/>
      <c r="DO30" s="244"/>
      <c r="DP30" s="244"/>
      <c r="DQ30" s="244"/>
      <c r="DR30" s="244"/>
      <c r="DS30" s="244"/>
      <c r="DT30" s="244"/>
      <c r="DU30" s="244"/>
      <c r="DV30" s="244"/>
      <c r="DW30" s="244"/>
      <c r="DX30" s="244"/>
      <c r="DY30" s="244"/>
      <c r="DZ30" s="244"/>
      <c r="EA30" s="244"/>
      <c r="EB30" s="244"/>
      <c r="EC30" s="244"/>
      <c r="ED30" s="244"/>
      <c r="EE30" s="244"/>
      <c r="EF30" s="244"/>
      <c r="EG30" s="244"/>
      <c r="EH30" s="244"/>
      <c r="EI30" s="244"/>
      <c r="EJ30" s="244"/>
      <c r="EK30" s="244"/>
      <c r="EL30" s="244"/>
      <c r="EM30" s="244"/>
      <c r="EN30" s="244"/>
      <c r="EO30" s="244"/>
      <c r="EP30" s="244"/>
      <c r="EQ30" s="244"/>
      <c r="ER30" s="244"/>
      <c r="ES30" s="244"/>
      <c r="ET30" s="244"/>
      <c r="EU30" s="244"/>
      <c r="EV30" s="244"/>
      <c r="EW30" s="244"/>
      <c r="EX30" s="244"/>
      <c r="EY30" s="244"/>
      <c r="EZ30" s="244"/>
      <c r="FA30" s="244"/>
      <c r="FB30" s="244"/>
      <c r="FC30" s="244"/>
      <c r="FD30" s="244"/>
      <c r="FE30" s="244"/>
      <c r="FF30" s="244"/>
      <c r="FG30" s="244"/>
      <c r="FH30" s="244"/>
      <c r="FI30" s="244"/>
      <c r="FJ30" s="244"/>
      <c r="FK30" s="244"/>
      <c r="FL30" s="244"/>
      <c r="FM30" s="244"/>
      <c r="FN30" s="244"/>
      <c r="FO30" s="244"/>
      <c r="FP30" s="244"/>
      <c r="FQ30" s="244"/>
      <c r="FR30" s="244"/>
      <c r="FS30" s="244"/>
      <c r="FT30" s="244"/>
      <c r="FU30" s="244"/>
      <c r="FV30" s="244"/>
      <c r="FW30" s="244"/>
      <c r="FX30" s="244"/>
      <c r="FY30" s="244"/>
      <c r="FZ30" s="244"/>
      <c r="GA30" s="244"/>
      <c r="GB30" s="244"/>
      <c r="GC30" s="244"/>
      <c r="GD30" s="244"/>
      <c r="GE30" s="244"/>
      <c r="GF30" s="244"/>
      <c r="GG30" s="244"/>
      <c r="GH30" s="244"/>
      <c r="GI30" s="244"/>
      <c r="GJ30" s="244"/>
      <c r="GK30" s="244"/>
      <c r="GL30" s="244"/>
      <c r="GM30" s="244"/>
      <c r="GN30" s="244"/>
      <c r="GO30" s="244"/>
      <c r="GP30" s="244"/>
      <c r="GQ30" s="244"/>
      <c r="GR30" s="244"/>
      <c r="GS30" s="244"/>
      <c r="GT30" s="244"/>
      <c r="GU30" s="244"/>
      <c r="GV30" s="244"/>
      <c r="GW30" s="244"/>
      <c r="GX30" s="244"/>
      <c r="GY30" s="244"/>
      <c r="GZ30" s="244"/>
      <c r="HA30" s="244"/>
      <c r="HB30" s="244"/>
      <c r="HC30" s="244"/>
      <c r="HD30" s="244"/>
      <c r="HE30" s="244"/>
      <c r="HF30" s="244"/>
      <c r="HG30" s="244"/>
      <c r="HH30" s="244"/>
      <c r="HI30" s="244"/>
      <c r="HJ30" s="244"/>
      <c r="HK30" s="244"/>
      <c r="HL30" s="244"/>
      <c r="HM30" s="244"/>
      <c r="HN30" s="244"/>
      <c r="HO30" s="244"/>
      <c r="HP30" s="244"/>
      <c r="HQ30" s="244"/>
      <c r="HR30" s="244"/>
      <c r="HS30" s="244"/>
      <c r="HT30" s="244"/>
      <c r="HU30" s="244"/>
      <c r="HV30" s="244"/>
      <c r="HW30" s="244"/>
      <c r="HX30" s="244"/>
      <c r="HY30" s="244"/>
      <c r="HZ30" s="244"/>
      <c r="IA30" s="244"/>
      <c r="IB30" s="244"/>
      <c r="IC30" s="244"/>
      <c r="ID30" s="244"/>
      <c r="IE30" s="244"/>
      <c r="IF30" s="244"/>
      <c r="IG30" s="244"/>
      <c r="IH30" s="244"/>
      <c r="II30" s="244"/>
      <c r="IJ30" s="244"/>
    </row>
    <row r="31" spans="1:244" s="6" customFormat="1">
      <c r="A31" s="18"/>
      <c r="B31" s="928" t="s">
        <v>336</v>
      </c>
      <c r="C31" s="929" t="s">
        <v>102</v>
      </c>
      <c r="D31" s="727">
        <v>1</v>
      </c>
      <c r="E31" s="859"/>
      <c r="F31" s="638">
        <f t="shared" si="0"/>
        <v>0</v>
      </c>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4"/>
      <c r="AZ31" s="244"/>
      <c r="BA31" s="244"/>
      <c r="BB31" s="244"/>
      <c r="BC31" s="244"/>
      <c r="BD31" s="244"/>
      <c r="BE31" s="244"/>
      <c r="BF31" s="244"/>
      <c r="BG31" s="244"/>
      <c r="BH31" s="244"/>
      <c r="BI31" s="244"/>
      <c r="BJ31" s="244"/>
      <c r="BK31" s="244"/>
      <c r="BL31" s="244"/>
      <c r="BM31" s="244"/>
      <c r="BN31" s="244"/>
      <c r="BO31" s="244"/>
      <c r="BP31" s="244"/>
      <c r="BQ31" s="244"/>
      <c r="BR31" s="244"/>
      <c r="BS31" s="244"/>
      <c r="BT31" s="244"/>
      <c r="BU31" s="244"/>
      <c r="BV31" s="244"/>
      <c r="BW31" s="244"/>
      <c r="BX31" s="244"/>
      <c r="BY31" s="244"/>
      <c r="BZ31" s="244"/>
      <c r="CA31" s="244"/>
      <c r="CB31" s="244"/>
      <c r="CC31" s="244"/>
      <c r="CD31" s="244"/>
      <c r="CE31" s="244"/>
      <c r="CF31" s="244"/>
      <c r="CG31" s="244"/>
      <c r="CH31" s="244"/>
      <c r="CI31" s="244"/>
      <c r="CJ31" s="244"/>
      <c r="CK31" s="244"/>
      <c r="CL31" s="244"/>
      <c r="CM31" s="244"/>
      <c r="CN31" s="244"/>
      <c r="CO31" s="244"/>
      <c r="CP31" s="244"/>
      <c r="CQ31" s="244"/>
      <c r="CR31" s="244"/>
      <c r="CS31" s="244"/>
      <c r="CT31" s="244"/>
      <c r="CU31" s="244"/>
      <c r="CV31" s="244"/>
      <c r="CW31" s="244"/>
      <c r="CX31" s="244"/>
      <c r="CY31" s="244"/>
      <c r="CZ31" s="244"/>
      <c r="DA31" s="244"/>
      <c r="DB31" s="244"/>
      <c r="DC31" s="244"/>
      <c r="DD31" s="244"/>
      <c r="DE31" s="244"/>
      <c r="DF31" s="244"/>
      <c r="DG31" s="244"/>
      <c r="DH31" s="244"/>
      <c r="DI31" s="244"/>
      <c r="DJ31" s="244"/>
      <c r="DK31" s="244"/>
      <c r="DL31" s="244"/>
      <c r="DM31" s="244"/>
      <c r="DN31" s="244"/>
      <c r="DO31" s="244"/>
      <c r="DP31" s="244"/>
      <c r="DQ31" s="244"/>
      <c r="DR31" s="244"/>
      <c r="DS31" s="244"/>
      <c r="DT31" s="244"/>
      <c r="DU31" s="244"/>
      <c r="DV31" s="244"/>
      <c r="DW31" s="244"/>
      <c r="DX31" s="244"/>
      <c r="DY31" s="244"/>
      <c r="DZ31" s="244"/>
      <c r="EA31" s="244"/>
      <c r="EB31" s="244"/>
      <c r="EC31" s="244"/>
      <c r="ED31" s="244"/>
      <c r="EE31" s="244"/>
      <c r="EF31" s="244"/>
      <c r="EG31" s="244"/>
      <c r="EH31" s="244"/>
      <c r="EI31" s="244"/>
      <c r="EJ31" s="244"/>
      <c r="EK31" s="244"/>
      <c r="EL31" s="244"/>
      <c r="EM31" s="244"/>
      <c r="EN31" s="244"/>
      <c r="EO31" s="244"/>
      <c r="EP31" s="244"/>
      <c r="EQ31" s="244"/>
      <c r="ER31" s="244"/>
      <c r="ES31" s="244"/>
      <c r="ET31" s="244"/>
      <c r="EU31" s="244"/>
      <c r="EV31" s="244"/>
      <c r="EW31" s="244"/>
      <c r="EX31" s="244"/>
      <c r="EY31" s="244"/>
      <c r="EZ31" s="244"/>
      <c r="FA31" s="244"/>
      <c r="FB31" s="244"/>
      <c r="FC31" s="244"/>
      <c r="FD31" s="244"/>
      <c r="FE31" s="244"/>
      <c r="FF31" s="244"/>
      <c r="FG31" s="244"/>
      <c r="FH31" s="244"/>
      <c r="FI31" s="244"/>
      <c r="FJ31" s="244"/>
      <c r="FK31" s="244"/>
      <c r="FL31" s="244"/>
      <c r="FM31" s="244"/>
      <c r="FN31" s="244"/>
      <c r="FO31" s="244"/>
      <c r="FP31" s="244"/>
      <c r="FQ31" s="244"/>
      <c r="FR31" s="244"/>
      <c r="FS31" s="244"/>
      <c r="FT31" s="244"/>
      <c r="FU31" s="244"/>
      <c r="FV31" s="244"/>
      <c r="FW31" s="244"/>
      <c r="FX31" s="244"/>
      <c r="FY31" s="244"/>
      <c r="FZ31" s="244"/>
      <c r="GA31" s="244"/>
      <c r="GB31" s="244"/>
      <c r="GC31" s="244"/>
      <c r="GD31" s="244"/>
      <c r="GE31" s="244"/>
      <c r="GF31" s="244"/>
      <c r="GG31" s="244"/>
      <c r="GH31" s="244"/>
      <c r="GI31" s="244"/>
      <c r="GJ31" s="244"/>
      <c r="GK31" s="244"/>
      <c r="GL31" s="244"/>
      <c r="GM31" s="244"/>
      <c r="GN31" s="244"/>
      <c r="GO31" s="244"/>
      <c r="GP31" s="244"/>
      <c r="GQ31" s="244"/>
      <c r="GR31" s="244"/>
      <c r="GS31" s="244"/>
      <c r="GT31" s="244"/>
      <c r="GU31" s="244"/>
      <c r="GV31" s="244"/>
      <c r="GW31" s="244"/>
      <c r="GX31" s="244"/>
      <c r="GY31" s="244"/>
      <c r="GZ31" s="244"/>
      <c r="HA31" s="244"/>
      <c r="HB31" s="244"/>
      <c r="HC31" s="244"/>
      <c r="HD31" s="244"/>
      <c r="HE31" s="244"/>
      <c r="HF31" s="244"/>
      <c r="HG31" s="244"/>
      <c r="HH31" s="244"/>
      <c r="HI31" s="244"/>
      <c r="HJ31" s="244"/>
      <c r="HK31" s="244"/>
      <c r="HL31" s="244"/>
      <c r="HM31" s="244"/>
      <c r="HN31" s="244"/>
      <c r="HO31" s="244"/>
      <c r="HP31" s="244"/>
      <c r="HQ31" s="244"/>
      <c r="HR31" s="244"/>
      <c r="HS31" s="244"/>
      <c r="HT31" s="244"/>
      <c r="HU31" s="244"/>
      <c r="HV31" s="244"/>
      <c r="HW31" s="244"/>
      <c r="HX31" s="244"/>
      <c r="HY31" s="244"/>
      <c r="HZ31" s="244"/>
      <c r="IA31" s="244"/>
      <c r="IB31" s="244"/>
      <c r="IC31" s="244"/>
      <c r="ID31" s="244"/>
      <c r="IE31" s="244"/>
      <c r="IF31" s="244"/>
      <c r="IG31" s="244"/>
      <c r="IH31" s="244"/>
      <c r="II31" s="244"/>
      <c r="IJ31" s="244"/>
    </row>
    <row r="32" spans="1:244" s="6" customFormat="1">
      <c r="A32" s="18"/>
      <c r="B32" s="928" t="s">
        <v>337</v>
      </c>
      <c r="C32" s="929" t="s">
        <v>102</v>
      </c>
      <c r="D32" s="727">
        <v>1</v>
      </c>
      <c r="E32" s="859"/>
      <c r="F32" s="638">
        <f t="shared" si="0"/>
        <v>0</v>
      </c>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244"/>
      <c r="BE32" s="244"/>
      <c r="BF32" s="244"/>
      <c r="BG32" s="244"/>
      <c r="BH32" s="244"/>
      <c r="BI32" s="244"/>
      <c r="BJ32" s="244"/>
      <c r="BK32" s="244"/>
      <c r="BL32" s="244"/>
      <c r="BM32" s="244"/>
      <c r="BN32" s="244"/>
      <c r="BO32" s="244"/>
      <c r="BP32" s="244"/>
      <c r="BQ32" s="244"/>
      <c r="BR32" s="244"/>
      <c r="BS32" s="244"/>
      <c r="BT32" s="244"/>
      <c r="BU32" s="244"/>
      <c r="BV32" s="244"/>
      <c r="BW32" s="244"/>
      <c r="BX32" s="244"/>
      <c r="BY32" s="244"/>
      <c r="BZ32" s="244"/>
      <c r="CA32" s="244"/>
      <c r="CB32" s="244"/>
      <c r="CC32" s="244"/>
      <c r="CD32" s="244"/>
      <c r="CE32" s="244"/>
      <c r="CF32" s="244"/>
      <c r="CG32" s="244"/>
      <c r="CH32" s="244"/>
      <c r="CI32" s="244"/>
      <c r="CJ32" s="244"/>
      <c r="CK32" s="244"/>
      <c r="CL32" s="244"/>
      <c r="CM32" s="244"/>
      <c r="CN32" s="244"/>
      <c r="CO32" s="244"/>
      <c r="CP32" s="244"/>
      <c r="CQ32" s="244"/>
      <c r="CR32" s="244"/>
      <c r="CS32" s="244"/>
      <c r="CT32" s="244"/>
      <c r="CU32" s="244"/>
      <c r="CV32" s="244"/>
      <c r="CW32" s="244"/>
      <c r="CX32" s="244"/>
      <c r="CY32" s="244"/>
      <c r="CZ32" s="244"/>
      <c r="DA32" s="244"/>
      <c r="DB32" s="244"/>
      <c r="DC32" s="244"/>
      <c r="DD32" s="244"/>
      <c r="DE32" s="244"/>
      <c r="DF32" s="244"/>
      <c r="DG32" s="244"/>
      <c r="DH32" s="244"/>
      <c r="DI32" s="244"/>
      <c r="DJ32" s="244"/>
      <c r="DK32" s="244"/>
      <c r="DL32" s="244"/>
      <c r="DM32" s="244"/>
      <c r="DN32" s="244"/>
      <c r="DO32" s="244"/>
      <c r="DP32" s="244"/>
      <c r="DQ32" s="244"/>
      <c r="DR32" s="244"/>
      <c r="DS32" s="244"/>
      <c r="DT32" s="244"/>
      <c r="DU32" s="244"/>
      <c r="DV32" s="244"/>
      <c r="DW32" s="244"/>
      <c r="DX32" s="244"/>
      <c r="DY32" s="244"/>
      <c r="DZ32" s="244"/>
      <c r="EA32" s="244"/>
      <c r="EB32" s="244"/>
      <c r="EC32" s="244"/>
      <c r="ED32" s="244"/>
      <c r="EE32" s="244"/>
      <c r="EF32" s="244"/>
      <c r="EG32" s="244"/>
      <c r="EH32" s="244"/>
      <c r="EI32" s="244"/>
      <c r="EJ32" s="244"/>
      <c r="EK32" s="244"/>
      <c r="EL32" s="244"/>
      <c r="EM32" s="244"/>
      <c r="EN32" s="244"/>
      <c r="EO32" s="244"/>
      <c r="EP32" s="244"/>
      <c r="EQ32" s="244"/>
      <c r="ER32" s="244"/>
      <c r="ES32" s="244"/>
      <c r="ET32" s="244"/>
      <c r="EU32" s="244"/>
      <c r="EV32" s="244"/>
      <c r="EW32" s="244"/>
      <c r="EX32" s="244"/>
      <c r="EY32" s="244"/>
      <c r="EZ32" s="244"/>
      <c r="FA32" s="244"/>
      <c r="FB32" s="244"/>
      <c r="FC32" s="244"/>
      <c r="FD32" s="244"/>
      <c r="FE32" s="244"/>
      <c r="FF32" s="244"/>
      <c r="FG32" s="244"/>
      <c r="FH32" s="244"/>
      <c r="FI32" s="244"/>
      <c r="FJ32" s="244"/>
      <c r="FK32" s="244"/>
      <c r="FL32" s="244"/>
      <c r="FM32" s="244"/>
      <c r="FN32" s="244"/>
      <c r="FO32" s="244"/>
      <c r="FP32" s="244"/>
      <c r="FQ32" s="244"/>
      <c r="FR32" s="244"/>
      <c r="FS32" s="244"/>
      <c r="FT32" s="244"/>
      <c r="FU32" s="244"/>
      <c r="FV32" s="244"/>
      <c r="FW32" s="244"/>
      <c r="FX32" s="244"/>
      <c r="FY32" s="244"/>
      <c r="FZ32" s="244"/>
      <c r="GA32" s="244"/>
      <c r="GB32" s="244"/>
      <c r="GC32" s="244"/>
      <c r="GD32" s="244"/>
      <c r="GE32" s="244"/>
      <c r="GF32" s="244"/>
      <c r="GG32" s="244"/>
      <c r="GH32" s="244"/>
      <c r="GI32" s="244"/>
      <c r="GJ32" s="244"/>
      <c r="GK32" s="244"/>
      <c r="GL32" s="244"/>
      <c r="GM32" s="244"/>
      <c r="GN32" s="244"/>
      <c r="GO32" s="244"/>
      <c r="GP32" s="244"/>
      <c r="GQ32" s="244"/>
      <c r="GR32" s="244"/>
      <c r="GS32" s="244"/>
      <c r="GT32" s="244"/>
      <c r="GU32" s="244"/>
      <c r="GV32" s="244"/>
      <c r="GW32" s="244"/>
      <c r="GX32" s="244"/>
      <c r="GY32" s="244"/>
      <c r="GZ32" s="244"/>
      <c r="HA32" s="244"/>
      <c r="HB32" s="244"/>
      <c r="HC32" s="244"/>
      <c r="HD32" s="244"/>
      <c r="HE32" s="244"/>
      <c r="HF32" s="244"/>
      <c r="HG32" s="244"/>
      <c r="HH32" s="244"/>
      <c r="HI32" s="244"/>
      <c r="HJ32" s="244"/>
      <c r="HK32" s="244"/>
      <c r="HL32" s="244"/>
      <c r="HM32" s="244"/>
      <c r="HN32" s="244"/>
      <c r="HO32" s="244"/>
      <c r="HP32" s="244"/>
      <c r="HQ32" s="244"/>
      <c r="HR32" s="244"/>
      <c r="HS32" s="244"/>
      <c r="HT32" s="244"/>
      <c r="HU32" s="244"/>
      <c r="HV32" s="244"/>
      <c r="HW32" s="244"/>
      <c r="HX32" s="244"/>
      <c r="HY32" s="244"/>
      <c r="HZ32" s="244"/>
      <c r="IA32" s="244"/>
      <c r="IB32" s="244"/>
      <c r="IC32" s="244"/>
      <c r="ID32" s="244"/>
      <c r="IE32" s="244"/>
      <c r="IF32" s="244"/>
      <c r="IG32" s="244"/>
      <c r="IH32" s="244"/>
      <c r="II32" s="244"/>
      <c r="IJ32" s="244"/>
    </row>
    <row r="33" spans="1:244" s="6" customFormat="1">
      <c r="A33" s="18"/>
      <c r="B33" s="659"/>
      <c r="C33" s="510"/>
      <c r="D33" s="508"/>
      <c r="E33" s="806"/>
      <c r="F33" s="638">
        <f t="shared" si="0"/>
        <v>0</v>
      </c>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c r="BR33" s="244"/>
      <c r="BS33" s="244"/>
      <c r="BT33" s="244"/>
      <c r="BU33" s="244"/>
      <c r="BV33" s="244"/>
      <c r="BW33" s="244"/>
      <c r="BX33" s="244"/>
      <c r="BY33" s="244"/>
      <c r="BZ33" s="244"/>
      <c r="CA33" s="244"/>
      <c r="CB33" s="244"/>
      <c r="CC33" s="244"/>
      <c r="CD33" s="244"/>
      <c r="CE33" s="244"/>
      <c r="CF33" s="244"/>
      <c r="CG33" s="244"/>
      <c r="CH33" s="244"/>
      <c r="CI33" s="244"/>
      <c r="CJ33" s="244"/>
      <c r="CK33" s="244"/>
      <c r="CL33" s="244"/>
      <c r="CM33" s="244"/>
      <c r="CN33" s="244"/>
      <c r="CO33" s="244"/>
      <c r="CP33" s="244"/>
      <c r="CQ33" s="244"/>
      <c r="CR33" s="244"/>
      <c r="CS33" s="244"/>
      <c r="CT33" s="244"/>
      <c r="CU33" s="244"/>
      <c r="CV33" s="244"/>
      <c r="CW33" s="244"/>
      <c r="CX33" s="244"/>
      <c r="CY33" s="244"/>
      <c r="CZ33" s="244"/>
      <c r="DA33" s="244"/>
      <c r="DB33" s="244"/>
      <c r="DC33" s="244"/>
      <c r="DD33" s="244"/>
      <c r="DE33" s="244"/>
      <c r="DF33" s="244"/>
      <c r="DG33" s="244"/>
      <c r="DH33" s="244"/>
      <c r="DI33" s="244"/>
      <c r="DJ33" s="244"/>
      <c r="DK33" s="244"/>
      <c r="DL33" s="244"/>
      <c r="DM33" s="244"/>
      <c r="DN33" s="244"/>
      <c r="DO33" s="244"/>
      <c r="DP33" s="244"/>
      <c r="DQ33" s="244"/>
      <c r="DR33" s="244"/>
      <c r="DS33" s="244"/>
      <c r="DT33" s="244"/>
      <c r="DU33" s="244"/>
      <c r="DV33" s="244"/>
      <c r="DW33" s="244"/>
      <c r="DX33" s="244"/>
      <c r="DY33" s="244"/>
      <c r="DZ33" s="244"/>
      <c r="EA33" s="244"/>
      <c r="EB33" s="244"/>
      <c r="EC33" s="244"/>
      <c r="ED33" s="244"/>
      <c r="EE33" s="244"/>
      <c r="EF33" s="244"/>
      <c r="EG33" s="244"/>
      <c r="EH33" s="244"/>
      <c r="EI33" s="244"/>
      <c r="EJ33" s="244"/>
      <c r="EK33" s="244"/>
      <c r="EL33" s="244"/>
      <c r="EM33" s="244"/>
      <c r="EN33" s="244"/>
      <c r="EO33" s="244"/>
      <c r="EP33" s="244"/>
      <c r="EQ33" s="244"/>
      <c r="ER33" s="244"/>
      <c r="ES33" s="244"/>
      <c r="ET33" s="244"/>
      <c r="EU33" s="244"/>
      <c r="EV33" s="244"/>
      <c r="EW33" s="244"/>
      <c r="EX33" s="244"/>
      <c r="EY33" s="244"/>
      <c r="EZ33" s="244"/>
      <c r="FA33" s="244"/>
      <c r="FB33" s="244"/>
      <c r="FC33" s="244"/>
      <c r="FD33" s="244"/>
      <c r="FE33" s="244"/>
      <c r="FF33" s="244"/>
      <c r="FG33" s="244"/>
      <c r="FH33" s="244"/>
      <c r="FI33" s="244"/>
      <c r="FJ33" s="244"/>
      <c r="FK33" s="244"/>
      <c r="FL33" s="244"/>
      <c r="FM33" s="244"/>
      <c r="FN33" s="244"/>
      <c r="FO33" s="244"/>
      <c r="FP33" s="244"/>
      <c r="FQ33" s="244"/>
      <c r="FR33" s="244"/>
      <c r="FS33" s="244"/>
      <c r="FT33" s="244"/>
      <c r="FU33" s="244"/>
      <c r="FV33" s="244"/>
      <c r="FW33" s="244"/>
      <c r="FX33" s="244"/>
      <c r="FY33" s="244"/>
      <c r="FZ33" s="244"/>
      <c r="GA33" s="244"/>
      <c r="GB33" s="244"/>
      <c r="GC33" s="244"/>
      <c r="GD33" s="244"/>
      <c r="GE33" s="244"/>
      <c r="GF33" s="244"/>
      <c r="GG33" s="244"/>
      <c r="GH33" s="244"/>
      <c r="GI33" s="244"/>
      <c r="GJ33" s="244"/>
      <c r="GK33" s="244"/>
      <c r="GL33" s="244"/>
      <c r="GM33" s="244"/>
      <c r="GN33" s="244"/>
      <c r="GO33" s="244"/>
      <c r="GP33" s="244"/>
      <c r="GQ33" s="244"/>
      <c r="GR33" s="244"/>
      <c r="GS33" s="244"/>
      <c r="GT33" s="244"/>
      <c r="GU33" s="244"/>
      <c r="GV33" s="244"/>
      <c r="GW33" s="244"/>
      <c r="GX33" s="244"/>
      <c r="GY33" s="244"/>
      <c r="GZ33" s="244"/>
      <c r="HA33" s="244"/>
      <c r="HB33" s="244"/>
      <c r="HC33" s="244"/>
      <c r="HD33" s="244"/>
      <c r="HE33" s="244"/>
      <c r="HF33" s="244"/>
      <c r="HG33" s="244"/>
      <c r="HH33" s="244"/>
      <c r="HI33" s="244"/>
      <c r="HJ33" s="244"/>
      <c r="HK33" s="244"/>
      <c r="HL33" s="244"/>
      <c r="HM33" s="244"/>
      <c r="HN33" s="244"/>
      <c r="HO33" s="244"/>
      <c r="HP33" s="244"/>
      <c r="HQ33" s="244"/>
      <c r="HR33" s="244"/>
      <c r="HS33" s="244"/>
      <c r="HT33" s="244"/>
      <c r="HU33" s="244"/>
      <c r="HV33" s="244"/>
      <c r="HW33" s="244"/>
      <c r="HX33" s="244"/>
      <c r="HY33" s="244"/>
      <c r="HZ33" s="244"/>
      <c r="IA33" s="244"/>
      <c r="IB33" s="244"/>
      <c r="IC33" s="244"/>
      <c r="ID33" s="244"/>
      <c r="IE33" s="244"/>
      <c r="IF33" s="244"/>
      <c r="IG33" s="244"/>
      <c r="IH33" s="244"/>
      <c r="II33" s="244"/>
      <c r="IJ33" s="244"/>
    </row>
    <row r="34" spans="1:244" s="6" customFormat="1" ht="51">
      <c r="A34" s="257">
        <f>COUNT($A$1:A33)+1</f>
        <v>5</v>
      </c>
      <c r="B34" s="924" t="s">
        <v>338</v>
      </c>
      <c r="C34" s="925"/>
      <c r="D34" s="926"/>
      <c r="E34" s="932"/>
      <c r="F34" s="638">
        <f t="shared" si="0"/>
        <v>0</v>
      </c>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4"/>
      <c r="AY34" s="244"/>
      <c r="AZ34" s="244"/>
      <c r="BA34" s="244"/>
      <c r="BB34" s="244"/>
      <c r="BC34" s="244"/>
      <c r="BD34" s="244"/>
      <c r="BE34" s="244"/>
      <c r="BF34" s="244"/>
      <c r="BG34" s="244"/>
      <c r="BH34" s="244"/>
      <c r="BI34" s="244"/>
      <c r="BJ34" s="244"/>
      <c r="BK34" s="244"/>
      <c r="BL34" s="244"/>
      <c r="BM34" s="244"/>
      <c r="BN34" s="244"/>
      <c r="BO34" s="244"/>
      <c r="BP34" s="244"/>
      <c r="BQ34" s="244"/>
      <c r="BR34" s="244"/>
      <c r="BS34" s="244"/>
      <c r="BT34" s="244"/>
      <c r="BU34" s="244"/>
      <c r="BV34" s="244"/>
      <c r="BW34" s="244"/>
      <c r="BX34" s="244"/>
      <c r="BY34" s="244"/>
      <c r="BZ34" s="244"/>
      <c r="CA34" s="244"/>
      <c r="CB34" s="244"/>
      <c r="CC34" s="244"/>
      <c r="CD34" s="244"/>
      <c r="CE34" s="244"/>
      <c r="CF34" s="244"/>
      <c r="CG34" s="244"/>
      <c r="CH34" s="244"/>
      <c r="CI34" s="244"/>
      <c r="CJ34" s="244"/>
      <c r="CK34" s="244"/>
      <c r="CL34" s="244"/>
      <c r="CM34" s="244"/>
      <c r="CN34" s="244"/>
      <c r="CO34" s="244"/>
      <c r="CP34" s="244"/>
      <c r="CQ34" s="244"/>
      <c r="CR34" s="244"/>
      <c r="CS34" s="244"/>
      <c r="CT34" s="244"/>
      <c r="CU34" s="244"/>
      <c r="CV34" s="244"/>
      <c r="CW34" s="244"/>
      <c r="CX34" s="244"/>
      <c r="CY34" s="244"/>
      <c r="CZ34" s="244"/>
      <c r="DA34" s="244"/>
      <c r="DB34" s="244"/>
      <c r="DC34" s="244"/>
      <c r="DD34" s="244"/>
      <c r="DE34" s="244"/>
      <c r="DF34" s="244"/>
      <c r="DG34" s="244"/>
      <c r="DH34" s="244"/>
      <c r="DI34" s="244"/>
      <c r="DJ34" s="244"/>
      <c r="DK34" s="244"/>
      <c r="DL34" s="244"/>
      <c r="DM34" s="244"/>
      <c r="DN34" s="244"/>
      <c r="DO34" s="244"/>
      <c r="DP34" s="244"/>
      <c r="DQ34" s="244"/>
      <c r="DR34" s="244"/>
      <c r="DS34" s="244"/>
      <c r="DT34" s="244"/>
      <c r="DU34" s="244"/>
      <c r="DV34" s="244"/>
      <c r="DW34" s="244"/>
      <c r="DX34" s="244"/>
      <c r="DY34" s="244"/>
      <c r="DZ34" s="244"/>
      <c r="EA34" s="244"/>
      <c r="EB34" s="244"/>
      <c r="EC34" s="244"/>
      <c r="ED34" s="244"/>
      <c r="EE34" s="244"/>
      <c r="EF34" s="244"/>
      <c r="EG34" s="244"/>
      <c r="EH34" s="244"/>
      <c r="EI34" s="244"/>
      <c r="EJ34" s="244"/>
      <c r="EK34" s="244"/>
      <c r="EL34" s="244"/>
      <c r="EM34" s="244"/>
      <c r="EN34" s="244"/>
      <c r="EO34" s="244"/>
      <c r="EP34" s="244"/>
      <c r="EQ34" s="244"/>
      <c r="ER34" s="244"/>
      <c r="ES34" s="244"/>
      <c r="ET34" s="244"/>
      <c r="EU34" s="244"/>
      <c r="EV34" s="244"/>
      <c r="EW34" s="244"/>
      <c r="EX34" s="244"/>
      <c r="EY34" s="244"/>
      <c r="EZ34" s="244"/>
      <c r="FA34" s="244"/>
      <c r="FB34" s="244"/>
      <c r="FC34" s="244"/>
      <c r="FD34" s="244"/>
      <c r="FE34" s="244"/>
      <c r="FF34" s="244"/>
      <c r="FG34" s="244"/>
      <c r="FH34" s="244"/>
      <c r="FI34" s="244"/>
      <c r="FJ34" s="244"/>
      <c r="FK34" s="244"/>
      <c r="FL34" s="244"/>
      <c r="FM34" s="244"/>
      <c r="FN34" s="244"/>
      <c r="FO34" s="244"/>
      <c r="FP34" s="244"/>
      <c r="FQ34" s="244"/>
      <c r="FR34" s="244"/>
      <c r="FS34" s="244"/>
      <c r="FT34" s="244"/>
      <c r="FU34" s="244"/>
      <c r="FV34" s="244"/>
      <c r="FW34" s="244"/>
      <c r="FX34" s="244"/>
      <c r="FY34" s="244"/>
      <c r="FZ34" s="244"/>
      <c r="GA34" s="244"/>
      <c r="GB34" s="244"/>
      <c r="GC34" s="244"/>
      <c r="GD34" s="244"/>
      <c r="GE34" s="244"/>
      <c r="GF34" s="244"/>
      <c r="GG34" s="244"/>
      <c r="GH34" s="244"/>
      <c r="GI34" s="244"/>
      <c r="GJ34" s="244"/>
      <c r="GK34" s="244"/>
      <c r="GL34" s="244"/>
      <c r="GM34" s="244"/>
      <c r="GN34" s="244"/>
      <c r="GO34" s="244"/>
      <c r="GP34" s="244"/>
      <c r="GQ34" s="244"/>
      <c r="GR34" s="244"/>
      <c r="GS34" s="244"/>
      <c r="GT34" s="244"/>
      <c r="GU34" s="244"/>
      <c r="GV34" s="244"/>
      <c r="GW34" s="244"/>
      <c r="GX34" s="244"/>
      <c r="GY34" s="244"/>
      <c r="GZ34" s="244"/>
      <c r="HA34" s="244"/>
      <c r="HB34" s="244"/>
      <c r="HC34" s="244"/>
      <c r="HD34" s="244"/>
      <c r="HE34" s="244"/>
      <c r="HF34" s="244"/>
      <c r="HG34" s="244"/>
      <c r="HH34" s="244"/>
      <c r="HI34" s="244"/>
      <c r="HJ34" s="244"/>
      <c r="HK34" s="244"/>
      <c r="HL34" s="244"/>
      <c r="HM34" s="244"/>
      <c r="HN34" s="244"/>
      <c r="HO34" s="244"/>
      <c r="HP34" s="244"/>
      <c r="HQ34" s="244"/>
      <c r="HR34" s="244"/>
      <c r="HS34" s="244"/>
      <c r="HT34" s="244"/>
      <c r="HU34" s="244"/>
      <c r="HV34" s="244"/>
      <c r="HW34" s="244"/>
      <c r="HX34" s="244"/>
      <c r="HY34" s="244"/>
      <c r="HZ34" s="244"/>
      <c r="IA34" s="244"/>
      <c r="IB34" s="244"/>
      <c r="IC34" s="244"/>
      <c r="ID34" s="244"/>
      <c r="IE34" s="244"/>
      <c r="IF34" s="244"/>
      <c r="IG34" s="244"/>
      <c r="IH34" s="244"/>
      <c r="II34" s="244"/>
      <c r="IJ34" s="244"/>
    </row>
    <row r="35" spans="1:244" s="6" customFormat="1">
      <c r="A35" s="18"/>
      <c r="B35" s="632" t="s">
        <v>339</v>
      </c>
      <c r="C35" s="925"/>
      <c r="D35" s="926"/>
      <c r="E35" s="932"/>
      <c r="F35" s="638">
        <f t="shared" si="0"/>
        <v>0</v>
      </c>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4"/>
      <c r="BQ35" s="244"/>
      <c r="BR35" s="244"/>
      <c r="BS35" s="244"/>
      <c r="BT35" s="244"/>
      <c r="BU35" s="244"/>
      <c r="BV35" s="244"/>
      <c r="BW35" s="244"/>
      <c r="BX35" s="244"/>
      <c r="BY35" s="244"/>
      <c r="BZ35" s="244"/>
      <c r="CA35" s="244"/>
      <c r="CB35" s="244"/>
      <c r="CC35" s="244"/>
      <c r="CD35" s="244"/>
      <c r="CE35" s="244"/>
      <c r="CF35" s="244"/>
      <c r="CG35" s="244"/>
      <c r="CH35" s="244"/>
      <c r="CI35" s="244"/>
      <c r="CJ35" s="244"/>
      <c r="CK35" s="244"/>
      <c r="CL35" s="244"/>
      <c r="CM35" s="244"/>
      <c r="CN35" s="244"/>
      <c r="CO35" s="244"/>
      <c r="CP35" s="244"/>
      <c r="CQ35" s="244"/>
      <c r="CR35" s="244"/>
      <c r="CS35" s="244"/>
      <c r="CT35" s="244"/>
      <c r="CU35" s="244"/>
      <c r="CV35" s="244"/>
      <c r="CW35" s="244"/>
      <c r="CX35" s="244"/>
      <c r="CY35" s="244"/>
      <c r="CZ35" s="244"/>
      <c r="DA35" s="244"/>
      <c r="DB35" s="244"/>
      <c r="DC35" s="244"/>
      <c r="DD35" s="244"/>
      <c r="DE35" s="244"/>
      <c r="DF35" s="244"/>
      <c r="DG35" s="244"/>
      <c r="DH35" s="244"/>
      <c r="DI35" s="244"/>
      <c r="DJ35" s="244"/>
      <c r="DK35" s="244"/>
      <c r="DL35" s="244"/>
      <c r="DM35" s="244"/>
      <c r="DN35" s="244"/>
      <c r="DO35" s="244"/>
      <c r="DP35" s="244"/>
      <c r="DQ35" s="244"/>
      <c r="DR35" s="244"/>
      <c r="DS35" s="244"/>
      <c r="DT35" s="244"/>
      <c r="DU35" s="244"/>
      <c r="DV35" s="244"/>
      <c r="DW35" s="244"/>
      <c r="DX35" s="244"/>
      <c r="DY35" s="244"/>
      <c r="DZ35" s="244"/>
      <c r="EA35" s="244"/>
      <c r="EB35" s="244"/>
      <c r="EC35" s="244"/>
      <c r="ED35" s="244"/>
      <c r="EE35" s="244"/>
      <c r="EF35" s="244"/>
      <c r="EG35" s="244"/>
      <c r="EH35" s="244"/>
      <c r="EI35" s="244"/>
      <c r="EJ35" s="244"/>
      <c r="EK35" s="244"/>
      <c r="EL35" s="244"/>
      <c r="EM35" s="244"/>
      <c r="EN35" s="244"/>
      <c r="EO35" s="244"/>
      <c r="EP35" s="244"/>
      <c r="EQ35" s="244"/>
      <c r="ER35" s="244"/>
      <c r="ES35" s="244"/>
      <c r="ET35" s="244"/>
      <c r="EU35" s="244"/>
      <c r="EV35" s="244"/>
      <c r="EW35" s="244"/>
      <c r="EX35" s="244"/>
      <c r="EY35" s="244"/>
      <c r="EZ35" s="244"/>
      <c r="FA35" s="244"/>
      <c r="FB35" s="244"/>
      <c r="FC35" s="244"/>
      <c r="FD35" s="244"/>
      <c r="FE35" s="244"/>
      <c r="FF35" s="244"/>
      <c r="FG35" s="244"/>
      <c r="FH35" s="244"/>
      <c r="FI35" s="244"/>
      <c r="FJ35" s="244"/>
      <c r="FK35" s="244"/>
      <c r="FL35" s="244"/>
      <c r="FM35" s="244"/>
      <c r="FN35" s="244"/>
      <c r="FO35" s="244"/>
      <c r="FP35" s="244"/>
      <c r="FQ35" s="244"/>
      <c r="FR35" s="244"/>
      <c r="FS35" s="244"/>
      <c r="FT35" s="244"/>
      <c r="FU35" s="244"/>
      <c r="FV35" s="244"/>
      <c r="FW35" s="244"/>
      <c r="FX35" s="244"/>
      <c r="FY35" s="244"/>
      <c r="FZ35" s="244"/>
      <c r="GA35" s="244"/>
      <c r="GB35" s="244"/>
      <c r="GC35" s="244"/>
      <c r="GD35" s="244"/>
      <c r="GE35" s="244"/>
      <c r="GF35" s="244"/>
      <c r="GG35" s="244"/>
      <c r="GH35" s="244"/>
      <c r="GI35" s="244"/>
      <c r="GJ35" s="244"/>
      <c r="GK35" s="244"/>
      <c r="GL35" s="244"/>
      <c r="GM35" s="244"/>
      <c r="GN35" s="244"/>
      <c r="GO35" s="244"/>
      <c r="GP35" s="244"/>
      <c r="GQ35" s="244"/>
      <c r="GR35" s="244"/>
      <c r="GS35" s="244"/>
      <c r="GT35" s="244"/>
      <c r="GU35" s="244"/>
      <c r="GV35" s="244"/>
      <c r="GW35" s="244"/>
      <c r="GX35" s="244"/>
      <c r="GY35" s="244"/>
      <c r="GZ35" s="244"/>
      <c r="HA35" s="244"/>
      <c r="HB35" s="244"/>
      <c r="HC35" s="244"/>
      <c r="HD35" s="244"/>
      <c r="HE35" s="244"/>
      <c r="HF35" s="244"/>
      <c r="HG35" s="244"/>
      <c r="HH35" s="244"/>
      <c r="HI35" s="244"/>
      <c r="HJ35" s="244"/>
      <c r="HK35" s="244"/>
      <c r="HL35" s="244"/>
      <c r="HM35" s="244"/>
      <c r="HN35" s="244"/>
      <c r="HO35" s="244"/>
      <c r="HP35" s="244"/>
      <c r="HQ35" s="244"/>
      <c r="HR35" s="244"/>
      <c r="HS35" s="244"/>
      <c r="HT35" s="244"/>
      <c r="HU35" s="244"/>
      <c r="HV35" s="244"/>
      <c r="HW35" s="244"/>
      <c r="HX35" s="244"/>
      <c r="HY35" s="244"/>
      <c r="HZ35" s="244"/>
      <c r="IA35" s="244"/>
      <c r="IB35" s="244"/>
      <c r="IC35" s="244"/>
      <c r="ID35" s="244"/>
      <c r="IE35" s="244"/>
      <c r="IF35" s="244"/>
      <c r="IG35" s="244"/>
      <c r="IH35" s="244"/>
      <c r="II35" s="244"/>
      <c r="IJ35" s="244"/>
    </row>
    <row r="36" spans="1:244" s="6" customFormat="1">
      <c r="A36" s="257"/>
      <c r="B36" s="928" t="s">
        <v>340</v>
      </c>
      <c r="C36" s="929" t="s">
        <v>102</v>
      </c>
      <c r="D36" s="727">
        <v>1</v>
      </c>
      <c r="E36" s="859"/>
      <c r="F36" s="638">
        <f t="shared" si="0"/>
        <v>0</v>
      </c>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4"/>
      <c r="BR36" s="244"/>
      <c r="BS36" s="244"/>
      <c r="BT36" s="244"/>
      <c r="BU36" s="244"/>
      <c r="BV36" s="244"/>
      <c r="BW36" s="244"/>
      <c r="BX36" s="244"/>
      <c r="BY36" s="244"/>
      <c r="BZ36" s="244"/>
      <c r="CA36" s="244"/>
      <c r="CB36" s="244"/>
      <c r="CC36" s="244"/>
      <c r="CD36" s="244"/>
      <c r="CE36" s="244"/>
      <c r="CF36" s="244"/>
      <c r="CG36" s="244"/>
      <c r="CH36" s="244"/>
      <c r="CI36" s="244"/>
      <c r="CJ36" s="244"/>
      <c r="CK36" s="244"/>
      <c r="CL36" s="244"/>
      <c r="CM36" s="244"/>
      <c r="CN36" s="244"/>
      <c r="CO36" s="244"/>
      <c r="CP36" s="244"/>
      <c r="CQ36" s="244"/>
      <c r="CR36" s="244"/>
      <c r="CS36" s="244"/>
      <c r="CT36" s="244"/>
      <c r="CU36" s="244"/>
      <c r="CV36" s="244"/>
      <c r="CW36" s="244"/>
      <c r="CX36" s="244"/>
      <c r="CY36" s="244"/>
      <c r="CZ36" s="244"/>
      <c r="DA36" s="244"/>
      <c r="DB36" s="244"/>
      <c r="DC36" s="244"/>
      <c r="DD36" s="244"/>
      <c r="DE36" s="244"/>
      <c r="DF36" s="244"/>
      <c r="DG36" s="244"/>
      <c r="DH36" s="244"/>
      <c r="DI36" s="244"/>
      <c r="DJ36" s="244"/>
      <c r="DK36" s="244"/>
      <c r="DL36" s="244"/>
      <c r="DM36" s="244"/>
      <c r="DN36" s="244"/>
      <c r="DO36" s="244"/>
      <c r="DP36" s="244"/>
      <c r="DQ36" s="244"/>
      <c r="DR36" s="244"/>
      <c r="DS36" s="244"/>
      <c r="DT36" s="244"/>
      <c r="DU36" s="244"/>
      <c r="DV36" s="244"/>
      <c r="DW36" s="244"/>
      <c r="DX36" s="244"/>
      <c r="DY36" s="244"/>
      <c r="DZ36" s="244"/>
      <c r="EA36" s="244"/>
      <c r="EB36" s="244"/>
      <c r="EC36" s="244"/>
      <c r="ED36" s="244"/>
      <c r="EE36" s="244"/>
      <c r="EF36" s="244"/>
      <c r="EG36" s="244"/>
      <c r="EH36" s="244"/>
      <c r="EI36" s="244"/>
      <c r="EJ36" s="244"/>
      <c r="EK36" s="244"/>
      <c r="EL36" s="244"/>
      <c r="EM36" s="244"/>
      <c r="EN36" s="244"/>
      <c r="EO36" s="244"/>
      <c r="EP36" s="244"/>
      <c r="EQ36" s="244"/>
      <c r="ER36" s="244"/>
      <c r="ES36" s="244"/>
      <c r="ET36" s="244"/>
      <c r="EU36" s="244"/>
      <c r="EV36" s="244"/>
      <c r="EW36" s="244"/>
      <c r="EX36" s="244"/>
      <c r="EY36" s="244"/>
      <c r="EZ36" s="244"/>
      <c r="FA36" s="244"/>
      <c r="FB36" s="244"/>
      <c r="FC36" s="244"/>
      <c r="FD36" s="244"/>
      <c r="FE36" s="244"/>
      <c r="FF36" s="244"/>
      <c r="FG36" s="244"/>
      <c r="FH36" s="244"/>
      <c r="FI36" s="244"/>
      <c r="FJ36" s="244"/>
      <c r="FK36" s="244"/>
      <c r="FL36" s="244"/>
      <c r="FM36" s="244"/>
      <c r="FN36" s="244"/>
      <c r="FO36" s="244"/>
      <c r="FP36" s="244"/>
      <c r="FQ36" s="244"/>
      <c r="FR36" s="244"/>
      <c r="FS36" s="244"/>
      <c r="FT36" s="244"/>
      <c r="FU36" s="244"/>
      <c r="FV36" s="244"/>
      <c r="FW36" s="244"/>
      <c r="FX36" s="244"/>
      <c r="FY36" s="244"/>
      <c r="FZ36" s="244"/>
      <c r="GA36" s="244"/>
      <c r="GB36" s="244"/>
      <c r="GC36" s="244"/>
      <c r="GD36" s="244"/>
      <c r="GE36" s="244"/>
      <c r="GF36" s="244"/>
      <c r="GG36" s="244"/>
      <c r="GH36" s="244"/>
      <c r="GI36" s="244"/>
      <c r="GJ36" s="244"/>
      <c r="GK36" s="244"/>
      <c r="GL36" s="244"/>
      <c r="GM36" s="244"/>
      <c r="GN36" s="244"/>
      <c r="GO36" s="244"/>
      <c r="GP36" s="244"/>
      <c r="GQ36" s="244"/>
      <c r="GR36" s="244"/>
      <c r="GS36" s="244"/>
      <c r="GT36" s="244"/>
      <c r="GU36" s="244"/>
      <c r="GV36" s="244"/>
      <c r="GW36" s="244"/>
      <c r="GX36" s="244"/>
      <c r="GY36" s="244"/>
      <c r="GZ36" s="244"/>
      <c r="HA36" s="244"/>
      <c r="HB36" s="244"/>
      <c r="HC36" s="244"/>
      <c r="HD36" s="244"/>
      <c r="HE36" s="244"/>
      <c r="HF36" s="244"/>
      <c r="HG36" s="244"/>
      <c r="HH36" s="244"/>
      <c r="HI36" s="244"/>
      <c r="HJ36" s="244"/>
      <c r="HK36" s="244"/>
      <c r="HL36" s="244"/>
      <c r="HM36" s="244"/>
      <c r="HN36" s="244"/>
      <c r="HO36" s="244"/>
      <c r="HP36" s="244"/>
      <c r="HQ36" s="244"/>
      <c r="HR36" s="244"/>
      <c r="HS36" s="244"/>
      <c r="HT36" s="244"/>
      <c r="HU36" s="244"/>
      <c r="HV36" s="244"/>
      <c r="HW36" s="244"/>
      <c r="HX36" s="244"/>
      <c r="HY36" s="244"/>
      <c r="HZ36" s="244"/>
      <c r="IA36" s="244"/>
      <c r="IB36" s="244"/>
      <c r="IC36" s="244"/>
      <c r="ID36" s="244"/>
      <c r="IE36" s="244"/>
      <c r="IF36" s="244"/>
      <c r="IG36" s="244"/>
      <c r="IH36" s="244"/>
      <c r="II36" s="244"/>
      <c r="IJ36" s="244"/>
    </row>
    <row r="37" spans="1:244" s="6" customFormat="1">
      <c r="A37" s="18"/>
      <c r="B37" s="928" t="s">
        <v>341</v>
      </c>
      <c r="C37" s="929" t="s">
        <v>102</v>
      </c>
      <c r="D37" s="727">
        <v>1</v>
      </c>
      <c r="E37" s="859"/>
      <c r="F37" s="638">
        <f t="shared" si="0"/>
        <v>0</v>
      </c>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4"/>
      <c r="BR37" s="244"/>
      <c r="BS37" s="244"/>
      <c r="BT37" s="244"/>
      <c r="BU37" s="244"/>
      <c r="BV37" s="244"/>
      <c r="BW37" s="244"/>
      <c r="BX37" s="244"/>
      <c r="BY37" s="244"/>
      <c r="BZ37" s="244"/>
      <c r="CA37" s="244"/>
      <c r="CB37" s="244"/>
      <c r="CC37" s="244"/>
      <c r="CD37" s="244"/>
      <c r="CE37" s="244"/>
      <c r="CF37" s="244"/>
      <c r="CG37" s="244"/>
      <c r="CH37" s="244"/>
      <c r="CI37" s="244"/>
      <c r="CJ37" s="244"/>
      <c r="CK37" s="244"/>
      <c r="CL37" s="244"/>
      <c r="CM37" s="244"/>
      <c r="CN37" s="244"/>
      <c r="CO37" s="244"/>
      <c r="CP37" s="244"/>
      <c r="CQ37" s="244"/>
      <c r="CR37" s="244"/>
      <c r="CS37" s="244"/>
      <c r="CT37" s="244"/>
      <c r="CU37" s="244"/>
      <c r="CV37" s="244"/>
      <c r="CW37" s="244"/>
      <c r="CX37" s="244"/>
      <c r="CY37" s="244"/>
      <c r="CZ37" s="244"/>
      <c r="DA37" s="244"/>
      <c r="DB37" s="244"/>
      <c r="DC37" s="244"/>
      <c r="DD37" s="244"/>
      <c r="DE37" s="244"/>
      <c r="DF37" s="244"/>
      <c r="DG37" s="244"/>
      <c r="DH37" s="244"/>
      <c r="DI37" s="244"/>
      <c r="DJ37" s="244"/>
      <c r="DK37" s="244"/>
      <c r="DL37" s="244"/>
      <c r="DM37" s="244"/>
      <c r="DN37" s="244"/>
      <c r="DO37" s="244"/>
      <c r="DP37" s="244"/>
      <c r="DQ37" s="244"/>
      <c r="DR37" s="244"/>
      <c r="DS37" s="244"/>
      <c r="DT37" s="244"/>
      <c r="DU37" s="244"/>
      <c r="DV37" s="244"/>
      <c r="DW37" s="244"/>
      <c r="DX37" s="244"/>
      <c r="DY37" s="244"/>
      <c r="DZ37" s="244"/>
      <c r="EA37" s="244"/>
      <c r="EB37" s="244"/>
      <c r="EC37" s="244"/>
      <c r="ED37" s="244"/>
      <c r="EE37" s="244"/>
      <c r="EF37" s="244"/>
      <c r="EG37" s="244"/>
      <c r="EH37" s="244"/>
      <c r="EI37" s="244"/>
      <c r="EJ37" s="244"/>
      <c r="EK37" s="244"/>
      <c r="EL37" s="244"/>
      <c r="EM37" s="244"/>
      <c r="EN37" s="244"/>
      <c r="EO37" s="244"/>
      <c r="EP37" s="244"/>
      <c r="EQ37" s="244"/>
      <c r="ER37" s="244"/>
      <c r="ES37" s="244"/>
      <c r="ET37" s="244"/>
      <c r="EU37" s="244"/>
      <c r="EV37" s="244"/>
      <c r="EW37" s="244"/>
      <c r="EX37" s="244"/>
      <c r="EY37" s="244"/>
      <c r="EZ37" s="244"/>
      <c r="FA37" s="244"/>
      <c r="FB37" s="244"/>
      <c r="FC37" s="244"/>
      <c r="FD37" s="244"/>
      <c r="FE37" s="244"/>
      <c r="FF37" s="244"/>
      <c r="FG37" s="244"/>
      <c r="FH37" s="244"/>
      <c r="FI37" s="244"/>
      <c r="FJ37" s="244"/>
      <c r="FK37" s="244"/>
      <c r="FL37" s="244"/>
      <c r="FM37" s="244"/>
      <c r="FN37" s="244"/>
      <c r="FO37" s="244"/>
      <c r="FP37" s="244"/>
      <c r="FQ37" s="244"/>
      <c r="FR37" s="244"/>
      <c r="FS37" s="244"/>
      <c r="FT37" s="244"/>
      <c r="FU37" s="244"/>
      <c r="FV37" s="244"/>
      <c r="FW37" s="244"/>
      <c r="FX37" s="244"/>
      <c r="FY37" s="244"/>
      <c r="FZ37" s="244"/>
      <c r="GA37" s="244"/>
      <c r="GB37" s="244"/>
      <c r="GC37" s="244"/>
      <c r="GD37" s="244"/>
      <c r="GE37" s="244"/>
      <c r="GF37" s="244"/>
      <c r="GG37" s="244"/>
      <c r="GH37" s="244"/>
      <c r="GI37" s="244"/>
      <c r="GJ37" s="244"/>
      <c r="GK37" s="244"/>
      <c r="GL37" s="244"/>
      <c r="GM37" s="244"/>
      <c r="GN37" s="244"/>
      <c r="GO37" s="244"/>
      <c r="GP37" s="244"/>
      <c r="GQ37" s="244"/>
      <c r="GR37" s="244"/>
      <c r="GS37" s="244"/>
      <c r="GT37" s="244"/>
      <c r="GU37" s="244"/>
      <c r="GV37" s="244"/>
      <c r="GW37" s="244"/>
      <c r="GX37" s="244"/>
      <c r="GY37" s="244"/>
      <c r="GZ37" s="244"/>
      <c r="HA37" s="244"/>
      <c r="HB37" s="244"/>
      <c r="HC37" s="244"/>
      <c r="HD37" s="244"/>
      <c r="HE37" s="244"/>
      <c r="HF37" s="244"/>
      <c r="HG37" s="244"/>
      <c r="HH37" s="244"/>
      <c r="HI37" s="244"/>
      <c r="HJ37" s="244"/>
      <c r="HK37" s="244"/>
      <c r="HL37" s="244"/>
      <c r="HM37" s="244"/>
      <c r="HN37" s="244"/>
      <c r="HO37" s="244"/>
      <c r="HP37" s="244"/>
      <c r="HQ37" s="244"/>
      <c r="HR37" s="244"/>
      <c r="HS37" s="244"/>
      <c r="HT37" s="244"/>
      <c r="HU37" s="244"/>
      <c r="HV37" s="244"/>
      <c r="HW37" s="244"/>
      <c r="HX37" s="244"/>
      <c r="HY37" s="244"/>
      <c r="HZ37" s="244"/>
      <c r="IA37" s="244"/>
      <c r="IB37" s="244"/>
      <c r="IC37" s="244"/>
      <c r="ID37" s="244"/>
      <c r="IE37" s="244"/>
      <c r="IF37" s="244"/>
      <c r="IG37" s="244"/>
      <c r="IH37" s="244"/>
      <c r="II37" s="244"/>
      <c r="IJ37" s="244"/>
    </row>
    <row r="38" spans="1:244" s="6" customFormat="1">
      <c r="A38" s="18"/>
      <c r="B38" s="928" t="s">
        <v>342</v>
      </c>
      <c r="C38" s="929" t="s">
        <v>102</v>
      </c>
      <c r="D38" s="727">
        <v>2</v>
      </c>
      <c r="E38" s="859"/>
      <c r="F38" s="638">
        <f t="shared" si="0"/>
        <v>0</v>
      </c>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4"/>
      <c r="BR38" s="244"/>
      <c r="BS38" s="244"/>
      <c r="BT38" s="244"/>
      <c r="BU38" s="244"/>
      <c r="BV38" s="244"/>
      <c r="BW38" s="244"/>
      <c r="BX38" s="244"/>
      <c r="BY38" s="244"/>
      <c r="BZ38" s="244"/>
      <c r="CA38" s="244"/>
      <c r="CB38" s="244"/>
      <c r="CC38" s="244"/>
      <c r="CD38" s="244"/>
      <c r="CE38" s="244"/>
      <c r="CF38" s="244"/>
      <c r="CG38" s="244"/>
      <c r="CH38" s="244"/>
      <c r="CI38" s="244"/>
      <c r="CJ38" s="244"/>
      <c r="CK38" s="244"/>
      <c r="CL38" s="244"/>
      <c r="CM38" s="244"/>
      <c r="CN38" s="244"/>
      <c r="CO38" s="244"/>
      <c r="CP38" s="244"/>
      <c r="CQ38" s="244"/>
      <c r="CR38" s="244"/>
      <c r="CS38" s="244"/>
      <c r="CT38" s="244"/>
      <c r="CU38" s="244"/>
      <c r="CV38" s="244"/>
      <c r="CW38" s="244"/>
      <c r="CX38" s="244"/>
      <c r="CY38" s="244"/>
      <c r="CZ38" s="244"/>
      <c r="DA38" s="244"/>
      <c r="DB38" s="244"/>
      <c r="DC38" s="244"/>
      <c r="DD38" s="244"/>
      <c r="DE38" s="244"/>
      <c r="DF38" s="244"/>
      <c r="DG38" s="244"/>
      <c r="DH38" s="244"/>
      <c r="DI38" s="244"/>
      <c r="DJ38" s="244"/>
      <c r="DK38" s="244"/>
      <c r="DL38" s="244"/>
      <c r="DM38" s="244"/>
      <c r="DN38" s="244"/>
      <c r="DO38" s="244"/>
      <c r="DP38" s="244"/>
      <c r="DQ38" s="244"/>
      <c r="DR38" s="244"/>
      <c r="DS38" s="244"/>
      <c r="DT38" s="244"/>
      <c r="DU38" s="244"/>
      <c r="DV38" s="244"/>
      <c r="DW38" s="244"/>
      <c r="DX38" s="244"/>
      <c r="DY38" s="244"/>
      <c r="DZ38" s="244"/>
      <c r="EA38" s="244"/>
      <c r="EB38" s="244"/>
      <c r="EC38" s="244"/>
      <c r="ED38" s="244"/>
      <c r="EE38" s="244"/>
      <c r="EF38" s="244"/>
      <c r="EG38" s="244"/>
      <c r="EH38" s="244"/>
      <c r="EI38" s="244"/>
      <c r="EJ38" s="244"/>
      <c r="EK38" s="244"/>
      <c r="EL38" s="244"/>
      <c r="EM38" s="244"/>
      <c r="EN38" s="244"/>
      <c r="EO38" s="244"/>
      <c r="EP38" s="244"/>
      <c r="EQ38" s="244"/>
      <c r="ER38" s="244"/>
      <c r="ES38" s="244"/>
      <c r="ET38" s="244"/>
      <c r="EU38" s="244"/>
      <c r="EV38" s="244"/>
      <c r="EW38" s="244"/>
      <c r="EX38" s="244"/>
      <c r="EY38" s="244"/>
      <c r="EZ38" s="244"/>
      <c r="FA38" s="244"/>
      <c r="FB38" s="244"/>
      <c r="FC38" s="244"/>
      <c r="FD38" s="244"/>
      <c r="FE38" s="244"/>
      <c r="FF38" s="244"/>
      <c r="FG38" s="244"/>
      <c r="FH38" s="244"/>
      <c r="FI38" s="244"/>
      <c r="FJ38" s="244"/>
      <c r="FK38" s="244"/>
      <c r="FL38" s="244"/>
      <c r="FM38" s="244"/>
      <c r="FN38" s="244"/>
      <c r="FO38" s="244"/>
      <c r="FP38" s="244"/>
      <c r="FQ38" s="244"/>
      <c r="FR38" s="244"/>
      <c r="FS38" s="244"/>
      <c r="FT38" s="244"/>
      <c r="FU38" s="244"/>
      <c r="FV38" s="244"/>
      <c r="FW38" s="244"/>
      <c r="FX38" s="244"/>
      <c r="FY38" s="244"/>
      <c r="FZ38" s="244"/>
      <c r="GA38" s="244"/>
      <c r="GB38" s="244"/>
      <c r="GC38" s="244"/>
      <c r="GD38" s="244"/>
      <c r="GE38" s="244"/>
      <c r="GF38" s="244"/>
      <c r="GG38" s="244"/>
      <c r="GH38" s="244"/>
      <c r="GI38" s="244"/>
      <c r="GJ38" s="244"/>
      <c r="GK38" s="244"/>
      <c r="GL38" s="244"/>
      <c r="GM38" s="244"/>
      <c r="GN38" s="244"/>
      <c r="GO38" s="244"/>
      <c r="GP38" s="244"/>
      <c r="GQ38" s="244"/>
      <c r="GR38" s="244"/>
      <c r="GS38" s="244"/>
      <c r="GT38" s="244"/>
      <c r="GU38" s="244"/>
      <c r="GV38" s="244"/>
      <c r="GW38" s="244"/>
      <c r="GX38" s="244"/>
      <c r="GY38" s="244"/>
      <c r="GZ38" s="244"/>
      <c r="HA38" s="244"/>
      <c r="HB38" s="244"/>
      <c r="HC38" s="244"/>
      <c r="HD38" s="244"/>
      <c r="HE38" s="244"/>
      <c r="HF38" s="244"/>
      <c r="HG38" s="244"/>
      <c r="HH38" s="244"/>
      <c r="HI38" s="244"/>
      <c r="HJ38" s="244"/>
      <c r="HK38" s="244"/>
      <c r="HL38" s="244"/>
      <c r="HM38" s="244"/>
      <c r="HN38" s="244"/>
      <c r="HO38" s="244"/>
      <c r="HP38" s="244"/>
      <c r="HQ38" s="244"/>
      <c r="HR38" s="244"/>
      <c r="HS38" s="244"/>
      <c r="HT38" s="244"/>
      <c r="HU38" s="244"/>
      <c r="HV38" s="244"/>
      <c r="HW38" s="244"/>
      <c r="HX38" s="244"/>
      <c r="HY38" s="244"/>
      <c r="HZ38" s="244"/>
      <c r="IA38" s="244"/>
      <c r="IB38" s="244"/>
      <c r="IC38" s="244"/>
      <c r="ID38" s="244"/>
      <c r="IE38" s="244"/>
      <c r="IF38" s="244"/>
      <c r="IG38" s="244"/>
      <c r="IH38" s="244"/>
      <c r="II38" s="244"/>
      <c r="IJ38" s="244"/>
    </row>
    <row r="39" spans="1:244" s="6" customFormat="1">
      <c r="A39" s="18"/>
      <c r="B39" s="928" t="s">
        <v>343</v>
      </c>
      <c r="C39" s="929" t="s">
        <v>102</v>
      </c>
      <c r="D39" s="727">
        <v>2</v>
      </c>
      <c r="E39" s="859"/>
      <c r="F39" s="638">
        <f t="shared" si="0"/>
        <v>0</v>
      </c>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4"/>
      <c r="BR39" s="244"/>
      <c r="BS39" s="244"/>
      <c r="BT39" s="244"/>
      <c r="BU39" s="244"/>
      <c r="BV39" s="244"/>
      <c r="BW39" s="244"/>
      <c r="BX39" s="244"/>
      <c r="BY39" s="244"/>
      <c r="BZ39" s="244"/>
      <c r="CA39" s="244"/>
      <c r="CB39" s="244"/>
      <c r="CC39" s="244"/>
      <c r="CD39" s="244"/>
      <c r="CE39" s="244"/>
      <c r="CF39" s="244"/>
      <c r="CG39" s="244"/>
      <c r="CH39" s="244"/>
      <c r="CI39" s="244"/>
      <c r="CJ39" s="244"/>
      <c r="CK39" s="244"/>
      <c r="CL39" s="244"/>
      <c r="CM39" s="244"/>
      <c r="CN39" s="244"/>
      <c r="CO39" s="244"/>
      <c r="CP39" s="244"/>
      <c r="CQ39" s="244"/>
      <c r="CR39" s="244"/>
      <c r="CS39" s="244"/>
      <c r="CT39" s="244"/>
      <c r="CU39" s="244"/>
      <c r="CV39" s="244"/>
      <c r="CW39" s="244"/>
      <c r="CX39" s="244"/>
      <c r="CY39" s="244"/>
      <c r="CZ39" s="244"/>
      <c r="DA39" s="244"/>
      <c r="DB39" s="244"/>
      <c r="DC39" s="244"/>
      <c r="DD39" s="244"/>
      <c r="DE39" s="244"/>
      <c r="DF39" s="244"/>
      <c r="DG39" s="244"/>
      <c r="DH39" s="244"/>
      <c r="DI39" s="244"/>
      <c r="DJ39" s="244"/>
      <c r="DK39" s="244"/>
      <c r="DL39" s="244"/>
      <c r="DM39" s="244"/>
      <c r="DN39" s="244"/>
      <c r="DO39" s="244"/>
      <c r="DP39" s="244"/>
      <c r="DQ39" s="244"/>
      <c r="DR39" s="244"/>
      <c r="DS39" s="244"/>
      <c r="DT39" s="244"/>
      <c r="DU39" s="244"/>
      <c r="DV39" s="244"/>
      <c r="DW39" s="244"/>
      <c r="DX39" s="244"/>
      <c r="DY39" s="244"/>
      <c r="DZ39" s="244"/>
      <c r="EA39" s="244"/>
      <c r="EB39" s="244"/>
      <c r="EC39" s="244"/>
      <c r="ED39" s="244"/>
      <c r="EE39" s="244"/>
      <c r="EF39" s="244"/>
      <c r="EG39" s="244"/>
      <c r="EH39" s="244"/>
      <c r="EI39" s="244"/>
      <c r="EJ39" s="244"/>
      <c r="EK39" s="244"/>
      <c r="EL39" s="244"/>
      <c r="EM39" s="244"/>
      <c r="EN39" s="244"/>
      <c r="EO39" s="244"/>
      <c r="EP39" s="244"/>
      <c r="EQ39" s="244"/>
      <c r="ER39" s="244"/>
      <c r="ES39" s="244"/>
      <c r="ET39" s="244"/>
      <c r="EU39" s="244"/>
      <c r="EV39" s="244"/>
      <c r="EW39" s="244"/>
      <c r="EX39" s="244"/>
      <c r="EY39" s="244"/>
      <c r="EZ39" s="244"/>
      <c r="FA39" s="244"/>
      <c r="FB39" s="244"/>
      <c r="FC39" s="244"/>
      <c r="FD39" s="244"/>
      <c r="FE39" s="244"/>
      <c r="FF39" s="244"/>
      <c r="FG39" s="244"/>
      <c r="FH39" s="244"/>
      <c r="FI39" s="244"/>
      <c r="FJ39" s="244"/>
      <c r="FK39" s="244"/>
      <c r="FL39" s="244"/>
      <c r="FM39" s="244"/>
      <c r="FN39" s="244"/>
      <c r="FO39" s="244"/>
      <c r="FP39" s="244"/>
      <c r="FQ39" s="244"/>
      <c r="FR39" s="244"/>
      <c r="FS39" s="244"/>
      <c r="FT39" s="244"/>
      <c r="FU39" s="244"/>
      <c r="FV39" s="244"/>
      <c r="FW39" s="244"/>
      <c r="FX39" s="244"/>
      <c r="FY39" s="244"/>
      <c r="FZ39" s="244"/>
      <c r="GA39" s="244"/>
      <c r="GB39" s="244"/>
      <c r="GC39" s="244"/>
      <c r="GD39" s="244"/>
      <c r="GE39" s="244"/>
      <c r="GF39" s="244"/>
      <c r="GG39" s="244"/>
      <c r="GH39" s="244"/>
      <c r="GI39" s="244"/>
      <c r="GJ39" s="244"/>
      <c r="GK39" s="244"/>
      <c r="GL39" s="244"/>
      <c r="GM39" s="244"/>
      <c r="GN39" s="244"/>
      <c r="GO39" s="244"/>
      <c r="GP39" s="244"/>
      <c r="GQ39" s="244"/>
      <c r="GR39" s="244"/>
      <c r="GS39" s="244"/>
      <c r="GT39" s="244"/>
      <c r="GU39" s="244"/>
      <c r="GV39" s="244"/>
      <c r="GW39" s="244"/>
      <c r="GX39" s="244"/>
      <c r="GY39" s="244"/>
      <c r="GZ39" s="244"/>
      <c r="HA39" s="244"/>
      <c r="HB39" s="244"/>
      <c r="HC39" s="244"/>
      <c r="HD39" s="244"/>
      <c r="HE39" s="244"/>
      <c r="HF39" s="244"/>
      <c r="HG39" s="244"/>
      <c r="HH39" s="244"/>
      <c r="HI39" s="244"/>
      <c r="HJ39" s="244"/>
      <c r="HK39" s="244"/>
      <c r="HL39" s="244"/>
      <c r="HM39" s="244"/>
      <c r="HN39" s="244"/>
      <c r="HO39" s="244"/>
      <c r="HP39" s="244"/>
      <c r="HQ39" s="244"/>
      <c r="HR39" s="244"/>
      <c r="HS39" s="244"/>
      <c r="HT39" s="244"/>
      <c r="HU39" s="244"/>
      <c r="HV39" s="244"/>
      <c r="HW39" s="244"/>
      <c r="HX39" s="244"/>
      <c r="HY39" s="244"/>
      <c r="HZ39" s="244"/>
      <c r="IA39" s="244"/>
      <c r="IB39" s="244"/>
      <c r="IC39" s="244"/>
      <c r="ID39" s="244"/>
      <c r="IE39" s="244"/>
      <c r="IF39" s="244"/>
      <c r="IG39" s="244"/>
      <c r="IH39" s="244"/>
      <c r="II39" s="244"/>
      <c r="IJ39" s="244"/>
    </row>
    <row r="40" spans="1:244" s="6" customFormat="1">
      <c r="A40" s="18"/>
      <c r="B40" s="928" t="s">
        <v>344</v>
      </c>
      <c r="C40" s="929" t="s">
        <v>102</v>
      </c>
      <c r="D40" s="727">
        <v>1</v>
      </c>
      <c r="E40" s="859"/>
      <c r="F40" s="638">
        <f t="shared" si="0"/>
        <v>0</v>
      </c>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4"/>
      <c r="BR40" s="244"/>
      <c r="BS40" s="244"/>
      <c r="BT40" s="244"/>
      <c r="BU40" s="244"/>
      <c r="BV40" s="244"/>
      <c r="BW40" s="244"/>
      <c r="BX40" s="244"/>
      <c r="BY40" s="244"/>
      <c r="BZ40" s="244"/>
      <c r="CA40" s="244"/>
      <c r="CB40" s="244"/>
      <c r="CC40" s="244"/>
      <c r="CD40" s="244"/>
      <c r="CE40" s="244"/>
      <c r="CF40" s="244"/>
      <c r="CG40" s="244"/>
      <c r="CH40" s="244"/>
      <c r="CI40" s="244"/>
      <c r="CJ40" s="244"/>
      <c r="CK40" s="244"/>
      <c r="CL40" s="244"/>
      <c r="CM40" s="244"/>
      <c r="CN40" s="244"/>
      <c r="CO40" s="244"/>
      <c r="CP40" s="244"/>
      <c r="CQ40" s="244"/>
      <c r="CR40" s="244"/>
      <c r="CS40" s="244"/>
      <c r="CT40" s="244"/>
      <c r="CU40" s="244"/>
      <c r="CV40" s="244"/>
      <c r="CW40" s="244"/>
      <c r="CX40" s="244"/>
      <c r="CY40" s="244"/>
      <c r="CZ40" s="244"/>
      <c r="DA40" s="244"/>
      <c r="DB40" s="244"/>
      <c r="DC40" s="244"/>
      <c r="DD40" s="244"/>
      <c r="DE40" s="244"/>
      <c r="DF40" s="244"/>
      <c r="DG40" s="244"/>
      <c r="DH40" s="244"/>
      <c r="DI40" s="244"/>
      <c r="DJ40" s="244"/>
      <c r="DK40" s="244"/>
      <c r="DL40" s="244"/>
      <c r="DM40" s="244"/>
      <c r="DN40" s="244"/>
      <c r="DO40" s="244"/>
      <c r="DP40" s="244"/>
      <c r="DQ40" s="244"/>
      <c r="DR40" s="244"/>
      <c r="DS40" s="244"/>
      <c r="DT40" s="244"/>
      <c r="DU40" s="244"/>
      <c r="DV40" s="244"/>
      <c r="DW40" s="244"/>
      <c r="DX40" s="244"/>
      <c r="DY40" s="244"/>
      <c r="DZ40" s="244"/>
      <c r="EA40" s="244"/>
      <c r="EB40" s="244"/>
      <c r="EC40" s="244"/>
      <c r="ED40" s="244"/>
      <c r="EE40" s="244"/>
      <c r="EF40" s="244"/>
      <c r="EG40" s="244"/>
      <c r="EH40" s="244"/>
      <c r="EI40" s="244"/>
      <c r="EJ40" s="244"/>
      <c r="EK40" s="244"/>
      <c r="EL40" s="244"/>
      <c r="EM40" s="244"/>
      <c r="EN40" s="244"/>
      <c r="EO40" s="244"/>
      <c r="EP40" s="244"/>
      <c r="EQ40" s="244"/>
      <c r="ER40" s="244"/>
      <c r="ES40" s="244"/>
      <c r="ET40" s="244"/>
      <c r="EU40" s="244"/>
      <c r="EV40" s="244"/>
      <c r="EW40" s="244"/>
      <c r="EX40" s="244"/>
      <c r="EY40" s="244"/>
      <c r="EZ40" s="244"/>
      <c r="FA40" s="244"/>
      <c r="FB40" s="244"/>
      <c r="FC40" s="244"/>
      <c r="FD40" s="244"/>
      <c r="FE40" s="244"/>
      <c r="FF40" s="244"/>
      <c r="FG40" s="244"/>
      <c r="FH40" s="244"/>
      <c r="FI40" s="244"/>
      <c r="FJ40" s="244"/>
      <c r="FK40" s="244"/>
      <c r="FL40" s="244"/>
      <c r="FM40" s="244"/>
      <c r="FN40" s="244"/>
      <c r="FO40" s="244"/>
      <c r="FP40" s="244"/>
      <c r="FQ40" s="244"/>
      <c r="FR40" s="244"/>
      <c r="FS40" s="244"/>
      <c r="FT40" s="244"/>
      <c r="FU40" s="244"/>
      <c r="FV40" s="244"/>
      <c r="FW40" s="244"/>
      <c r="FX40" s="244"/>
      <c r="FY40" s="244"/>
      <c r="FZ40" s="244"/>
      <c r="GA40" s="244"/>
      <c r="GB40" s="244"/>
      <c r="GC40" s="244"/>
      <c r="GD40" s="244"/>
      <c r="GE40" s="244"/>
      <c r="GF40" s="244"/>
      <c r="GG40" s="244"/>
      <c r="GH40" s="244"/>
      <c r="GI40" s="244"/>
      <c r="GJ40" s="244"/>
      <c r="GK40" s="244"/>
      <c r="GL40" s="244"/>
      <c r="GM40" s="244"/>
      <c r="GN40" s="244"/>
      <c r="GO40" s="244"/>
      <c r="GP40" s="244"/>
      <c r="GQ40" s="244"/>
      <c r="GR40" s="244"/>
      <c r="GS40" s="244"/>
      <c r="GT40" s="244"/>
      <c r="GU40" s="244"/>
      <c r="GV40" s="244"/>
      <c r="GW40" s="244"/>
      <c r="GX40" s="244"/>
      <c r="GY40" s="244"/>
      <c r="GZ40" s="244"/>
      <c r="HA40" s="244"/>
      <c r="HB40" s="244"/>
      <c r="HC40" s="244"/>
      <c r="HD40" s="244"/>
      <c r="HE40" s="244"/>
      <c r="HF40" s="244"/>
      <c r="HG40" s="244"/>
      <c r="HH40" s="244"/>
      <c r="HI40" s="244"/>
      <c r="HJ40" s="244"/>
      <c r="HK40" s="244"/>
      <c r="HL40" s="244"/>
      <c r="HM40" s="244"/>
      <c r="HN40" s="244"/>
      <c r="HO40" s="244"/>
      <c r="HP40" s="244"/>
      <c r="HQ40" s="244"/>
      <c r="HR40" s="244"/>
      <c r="HS40" s="244"/>
      <c r="HT40" s="244"/>
      <c r="HU40" s="244"/>
      <c r="HV40" s="244"/>
      <c r="HW40" s="244"/>
      <c r="HX40" s="244"/>
      <c r="HY40" s="244"/>
      <c r="HZ40" s="244"/>
      <c r="IA40" s="244"/>
      <c r="IB40" s="244"/>
      <c r="IC40" s="244"/>
      <c r="ID40" s="244"/>
      <c r="IE40" s="244"/>
      <c r="IF40" s="244"/>
      <c r="IG40" s="244"/>
      <c r="IH40" s="244"/>
      <c r="II40" s="244"/>
      <c r="IJ40" s="244"/>
    </row>
    <row r="41" spans="1:244" s="6" customFormat="1">
      <c r="A41" s="18"/>
      <c r="B41" s="928" t="s">
        <v>345</v>
      </c>
      <c r="C41" s="929" t="s">
        <v>102</v>
      </c>
      <c r="D41" s="727">
        <v>1</v>
      </c>
      <c r="E41" s="859"/>
      <c r="F41" s="638">
        <f t="shared" si="0"/>
        <v>0</v>
      </c>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4"/>
      <c r="BR41" s="244"/>
      <c r="BS41" s="244"/>
      <c r="BT41" s="244"/>
      <c r="BU41" s="244"/>
      <c r="BV41" s="244"/>
      <c r="BW41" s="244"/>
      <c r="BX41" s="244"/>
      <c r="BY41" s="244"/>
      <c r="BZ41" s="244"/>
      <c r="CA41" s="244"/>
      <c r="CB41" s="244"/>
      <c r="CC41" s="244"/>
      <c r="CD41" s="244"/>
      <c r="CE41" s="244"/>
      <c r="CF41" s="244"/>
      <c r="CG41" s="244"/>
      <c r="CH41" s="244"/>
      <c r="CI41" s="244"/>
      <c r="CJ41" s="244"/>
      <c r="CK41" s="244"/>
      <c r="CL41" s="244"/>
      <c r="CM41" s="244"/>
      <c r="CN41" s="244"/>
      <c r="CO41" s="244"/>
      <c r="CP41" s="244"/>
      <c r="CQ41" s="244"/>
      <c r="CR41" s="244"/>
      <c r="CS41" s="244"/>
      <c r="CT41" s="244"/>
      <c r="CU41" s="244"/>
      <c r="CV41" s="244"/>
      <c r="CW41" s="244"/>
      <c r="CX41" s="244"/>
      <c r="CY41" s="244"/>
      <c r="CZ41" s="244"/>
      <c r="DA41" s="244"/>
      <c r="DB41" s="244"/>
      <c r="DC41" s="244"/>
      <c r="DD41" s="244"/>
      <c r="DE41" s="244"/>
      <c r="DF41" s="244"/>
      <c r="DG41" s="244"/>
      <c r="DH41" s="244"/>
      <c r="DI41" s="244"/>
      <c r="DJ41" s="244"/>
      <c r="DK41" s="244"/>
      <c r="DL41" s="244"/>
      <c r="DM41" s="244"/>
      <c r="DN41" s="244"/>
      <c r="DO41" s="244"/>
      <c r="DP41" s="244"/>
      <c r="DQ41" s="244"/>
      <c r="DR41" s="244"/>
      <c r="DS41" s="244"/>
      <c r="DT41" s="244"/>
      <c r="DU41" s="244"/>
      <c r="DV41" s="244"/>
      <c r="DW41" s="244"/>
      <c r="DX41" s="244"/>
      <c r="DY41" s="244"/>
      <c r="DZ41" s="244"/>
      <c r="EA41" s="244"/>
      <c r="EB41" s="244"/>
      <c r="EC41" s="244"/>
      <c r="ED41" s="244"/>
      <c r="EE41" s="244"/>
      <c r="EF41" s="244"/>
      <c r="EG41" s="244"/>
      <c r="EH41" s="244"/>
      <c r="EI41" s="244"/>
      <c r="EJ41" s="244"/>
      <c r="EK41" s="244"/>
      <c r="EL41" s="244"/>
      <c r="EM41" s="244"/>
      <c r="EN41" s="244"/>
      <c r="EO41" s="244"/>
      <c r="EP41" s="244"/>
      <c r="EQ41" s="244"/>
      <c r="ER41" s="244"/>
      <c r="ES41" s="244"/>
      <c r="ET41" s="244"/>
      <c r="EU41" s="244"/>
      <c r="EV41" s="244"/>
      <c r="EW41" s="244"/>
      <c r="EX41" s="244"/>
      <c r="EY41" s="244"/>
      <c r="EZ41" s="244"/>
      <c r="FA41" s="244"/>
      <c r="FB41" s="244"/>
      <c r="FC41" s="244"/>
      <c r="FD41" s="244"/>
      <c r="FE41" s="244"/>
      <c r="FF41" s="244"/>
      <c r="FG41" s="244"/>
      <c r="FH41" s="244"/>
      <c r="FI41" s="244"/>
      <c r="FJ41" s="244"/>
      <c r="FK41" s="244"/>
      <c r="FL41" s="244"/>
      <c r="FM41" s="244"/>
      <c r="FN41" s="244"/>
      <c r="FO41" s="244"/>
      <c r="FP41" s="244"/>
      <c r="FQ41" s="244"/>
      <c r="FR41" s="244"/>
      <c r="FS41" s="244"/>
      <c r="FT41" s="244"/>
      <c r="FU41" s="244"/>
      <c r="FV41" s="244"/>
      <c r="FW41" s="244"/>
      <c r="FX41" s="244"/>
      <c r="FY41" s="244"/>
      <c r="FZ41" s="244"/>
      <c r="GA41" s="244"/>
      <c r="GB41" s="244"/>
      <c r="GC41" s="244"/>
      <c r="GD41" s="244"/>
      <c r="GE41" s="244"/>
      <c r="GF41" s="244"/>
      <c r="GG41" s="244"/>
      <c r="GH41" s="244"/>
      <c r="GI41" s="244"/>
      <c r="GJ41" s="244"/>
      <c r="GK41" s="244"/>
      <c r="GL41" s="244"/>
      <c r="GM41" s="244"/>
      <c r="GN41" s="244"/>
      <c r="GO41" s="244"/>
      <c r="GP41" s="244"/>
      <c r="GQ41" s="244"/>
      <c r="GR41" s="244"/>
      <c r="GS41" s="244"/>
      <c r="GT41" s="244"/>
      <c r="GU41" s="244"/>
      <c r="GV41" s="244"/>
      <c r="GW41" s="244"/>
      <c r="GX41" s="244"/>
      <c r="GY41" s="244"/>
      <c r="GZ41" s="244"/>
      <c r="HA41" s="244"/>
      <c r="HB41" s="244"/>
      <c r="HC41" s="244"/>
      <c r="HD41" s="244"/>
      <c r="HE41" s="244"/>
      <c r="HF41" s="244"/>
      <c r="HG41" s="244"/>
      <c r="HH41" s="244"/>
      <c r="HI41" s="244"/>
      <c r="HJ41" s="244"/>
      <c r="HK41" s="244"/>
      <c r="HL41" s="244"/>
      <c r="HM41" s="244"/>
      <c r="HN41" s="244"/>
      <c r="HO41" s="244"/>
      <c r="HP41" s="244"/>
      <c r="HQ41" s="244"/>
      <c r="HR41" s="244"/>
      <c r="HS41" s="244"/>
      <c r="HT41" s="244"/>
      <c r="HU41" s="244"/>
      <c r="HV41" s="244"/>
      <c r="HW41" s="244"/>
      <c r="HX41" s="244"/>
      <c r="HY41" s="244"/>
      <c r="HZ41" s="244"/>
      <c r="IA41" s="244"/>
      <c r="IB41" s="244"/>
      <c r="IC41" s="244"/>
      <c r="ID41" s="244"/>
      <c r="IE41" s="244"/>
      <c r="IF41" s="244"/>
      <c r="IG41" s="244"/>
      <c r="IH41" s="244"/>
      <c r="II41" s="244"/>
      <c r="IJ41" s="244"/>
    </row>
    <row r="42" spans="1:244" s="6" customFormat="1">
      <c r="A42" s="18"/>
      <c r="B42" s="928"/>
      <c r="C42" s="929"/>
      <c r="D42" s="727"/>
      <c r="E42" s="859"/>
      <c r="F42" s="638">
        <f t="shared" si="0"/>
        <v>0</v>
      </c>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4"/>
      <c r="BR42" s="244"/>
      <c r="BS42" s="244"/>
      <c r="BT42" s="244"/>
      <c r="BU42" s="244"/>
      <c r="BV42" s="244"/>
      <c r="BW42" s="244"/>
      <c r="BX42" s="244"/>
      <c r="BY42" s="244"/>
      <c r="BZ42" s="244"/>
      <c r="CA42" s="244"/>
      <c r="CB42" s="244"/>
      <c r="CC42" s="244"/>
      <c r="CD42" s="244"/>
      <c r="CE42" s="244"/>
      <c r="CF42" s="244"/>
      <c r="CG42" s="244"/>
      <c r="CH42" s="244"/>
      <c r="CI42" s="244"/>
      <c r="CJ42" s="244"/>
      <c r="CK42" s="244"/>
      <c r="CL42" s="244"/>
      <c r="CM42" s="244"/>
      <c r="CN42" s="244"/>
      <c r="CO42" s="244"/>
      <c r="CP42" s="244"/>
      <c r="CQ42" s="244"/>
      <c r="CR42" s="244"/>
      <c r="CS42" s="244"/>
      <c r="CT42" s="244"/>
      <c r="CU42" s="244"/>
      <c r="CV42" s="244"/>
      <c r="CW42" s="244"/>
      <c r="CX42" s="244"/>
      <c r="CY42" s="244"/>
      <c r="CZ42" s="244"/>
      <c r="DA42" s="244"/>
      <c r="DB42" s="244"/>
      <c r="DC42" s="244"/>
      <c r="DD42" s="244"/>
      <c r="DE42" s="244"/>
      <c r="DF42" s="244"/>
      <c r="DG42" s="244"/>
      <c r="DH42" s="244"/>
      <c r="DI42" s="244"/>
      <c r="DJ42" s="244"/>
      <c r="DK42" s="244"/>
      <c r="DL42" s="244"/>
      <c r="DM42" s="244"/>
      <c r="DN42" s="244"/>
      <c r="DO42" s="244"/>
      <c r="DP42" s="244"/>
      <c r="DQ42" s="244"/>
      <c r="DR42" s="244"/>
      <c r="DS42" s="244"/>
      <c r="DT42" s="244"/>
      <c r="DU42" s="244"/>
      <c r="DV42" s="244"/>
      <c r="DW42" s="244"/>
      <c r="DX42" s="244"/>
      <c r="DY42" s="244"/>
      <c r="DZ42" s="244"/>
      <c r="EA42" s="244"/>
      <c r="EB42" s="244"/>
      <c r="EC42" s="244"/>
      <c r="ED42" s="244"/>
      <c r="EE42" s="244"/>
      <c r="EF42" s="244"/>
      <c r="EG42" s="244"/>
      <c r="EH42" s="244"/>
      <c r="EI42" s="244"/>
      <c r="EJ42" s="244"/>
      <c r="EK42" s="244"/>
      <c r="EL42" s="244"/>
      <c r="EM42" s="244"/>
      <c r="EN42" s="244"/>
      <c r="EO42" s="244"/>
      <c r="EP42" s="244"/>
      <c r="EQ42" s="244"/>
      <c r="ER42" s="244"/>
      <c r="ES42" s="244"/>
      <c r="ET42" s="244"/>
      <c r="EU42" s="244"/>
      <c r="EV42" s="244"/>
      <c r="EW42" s="244"/>
      <c r="EX42" s="244"/>
      <c r="EY42" s="244"/>
      <c r="EZ42" s="244"/>
      <c r="FA42" s="244"/>
      <c r="FB42" s="244"/>
      <c r="FC42" s="244"/>
      <c r="FD42" s="244"/>
      <c r="FE42" s="244"/>
      <c r="FF42" s="244"/>
      <c r="FG42" s="244"/>
      <c r="FH42" s="244"/>
      <c r="FI42" s="244"/>
      <c r="FJ42" s="244"/>
      <c r="FK42" s="244"/>
      <c r="FL42" s="244"/>
      <c r="FM42" s="244"/>
      <c r="FN42" s="244"/>
      <c r="FO42" s="244"/>
      <c r="FP42" s="244"/>
      <c r="FQ42" s="244"/>
      <c r="FR42" s="244"/>
      <c r="FS42" s="244"/>
      <c r="FT42" s="244"/>
      <c r="FU42" s="244"/>
      <c r="FV42" s="244"/>
      <c r="FW42" s="244"/>
      <c r="FX42" s="244"/>
      <c r="FY42" s="244"/>
      <c r="FZ42" s="244"/>
      <c r="GA42" s="244"/>
      <c r="GB42" s="244"/>
      <c r="GC42" s="244"/>
      <c r="GD42" s="244"/>
      <c r="GE42" s="244"/>
      <c r="GF42" s="244"/>
      <c r="GG42" s="244"/>
      <c r="GH42" s="244"/>
      <c r="GI42" s="244"/>
      <c r="GJ42" s="244"/>
      <c r="GK42" s="244"/>
      <c r="GL42" s="244"/>
      <c r="GM42" s="244"/>
      <c r="GN42" s="244"/>
      <c r="GO42" s="244"/>
      <c r="GP42" s="244"/>
      <c r="GQ42" s="244"/>
      <c r="GR42" s="244"/>
      <c r="GS42" s="244"/>
      <c r="GT42" s="244"/>
      <c r="GU42" s="244"/>
      <c r="GV42" s="244"/>
      <c r="GW42" s="244"/>
      <c r="GX42" s="244"/>
      <c r="GY42" s="244"/>
      <c r="GZ42" s="244"/>
      <c r="HA42" s="244"/>
      <c r="HB42" s="244"/>
      <c r="HC42" s="244"/>
      <c r="HD42" s="244"/>
      <c r="HE42" s="244"/>
      <c r="HF42" s="244"/>
      <c r="HG42" s="244"/>
      <c r="HH42" s="244"/>
      <c r="HI42" s="244"/>
      <c r="HJ42" s="244"/>
      <c r="HK42" s="244"/>
      <c r="HL42" s="244"/>
      <c r="HM42" s="244"/>
      <c r="HN42" s="244"/>
      <c r="HO42" s="244"/>
      <c r="HP42" s="244"/>
      <c r="HQ42" s="244"/>
      <c r="HR42" s="244"/>
      <c r="HS42" s="244"/>
      <c r="HT42" s="244"/>
      <c r="HU42" s="244"/>
      <c r="HV42" s="244"/>
      <c r="HW42" s="244"/>
      <c r="HX42" s="244"/>
      <c r="HY42" s="244"/>
      <c r="HZ42" s="244"/>
      <c r="IA42" s="244"/>
      <c r="IB42" s="244"/>
      <c r="IC42" s="244"/>
      <c r="ID42" s="244"/>
      <c r="IE42" s="244"/>
      <c r="IF42" s="244"/>
      <c r="IG42" s="244"/>
      <c r="IH42" s="244"/>
      <c r="II42" s="244"/>
      <c r="IJ42" s="244"/>
    </row>
    <row r="43" spans="1:244" s="6" customFormat="1">
      <c r="A43" s="18"/>
      <c r="B43" s="292" t="s">
        <v>346</v>
      </c>
      <c r="C43" s="929"/>
      <c r="D43" s="727"/>
      <c r="E43" s="859"/>
      <c r="F43" s="638">
        <f t="shared" si="0"/>
        <v>0</v>
      </c>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4"/>
      <c r="BR43" s="244"/>
      <c r="BS43" s="244"/>
      <c r="BT43" s="244"/>
      <c r="BU43" s="244"/>
      <c r="BV43" s="244"/>
      <c r="BW43" s="244"/>
      <c r="BX43" s="244"/>
      <c r="BY43" s="244"/>
      <c r="BZ43" s="244"/>
      <c r="CA43" s="244"/>
      <c r="CB43" s="244"/>
      <c r="CC43" s="244"/>
      <c r="CD43" s="244"/>
      <c r="CE43" s="244"/>
      <c r="CF43" s="244"/>
      <c r="CG43" s="244"/>
      <c r="CH43" s="244"/>
      <c r="CI43" s="244"/>
      <c r="CJ43" s="244"/>
      <c r="CK43" s="244"/>
      <c r="CL43" s="244"/>
      <c r="CM43" s="244"/>
      <c r="CN43" s="244"/>
      <c r="CO43" s="244"/>
      <c r="CP43" s="244"/>
      <c r="CQ43" s="244"/>
      <c r="CR43" s="244"/>
      <c r="CS43" s="244"/>
      <c r="CT43" s="244"/>
      <c r="CU43" s="244"/>
      <c r="CV43" s="244"/>
      <c r="CW43" s="244"/>
      <c r="CX43" s="244"/>
      <c r="CY43" s="244"/>
      <c r="CZ43" s="244"/>
      <c r="DA43" s="244"/>
      <c r="DB43" s="244"/>
      <c r="DC43" s="244"/>
      <c r="DD43" s="244"/>
      <c r="DE43" s="244"/>
      <c r="DF43" s="244"/>
      <c r="DG43" s="244"/>
      <c r="DH43" s="244"/>
      <c r="DI43" s="244"/>
      <c r="DJ43" s="244"/>
      <c r="DK43" s="244"/>
      <c r="DL43" s="244"/>
      <c r="DM43" s="244"/>
      <c r="DN43" s="244"/>
      <c r="DO43" s="244"/>
      <c r="DP43" s="244"/>
      <c r="DQ43" s="244"/>
      <c r="DR43" s="244"/>
      <c r="DS43" s="244"/>
      <c r="DT43" s="244"/>
      <c r="DU43" s="244"/>
      <c r="DV43" s="244"/>
      <c r="DW43" s="244"/>
      <c r="DX43" s="244"/>
      <c r="DY43" s="244"/>
      <c r="DZ43" s="244"/>
      <c r="EA43" s="244"/>
      <c r="EB43" s="244"/>
      <c r="EC43" s="244"/>
      <c r="ED43" s="244"/>
      <c r="EE43" s="244"/>
      <c r="EF43" s="244"/>
      <c r="EG43" s="244"/>
      <c r="EH43" s="244"/>
      <c r="EI43" s="244"/>
      <c r="EJ43" s="244"/>
      <c r="EK43" s="244"/>
      <c r="EL43" s="244"/>
      <c r="EM43" s="244"/>
      <c r="EN43" s="244"/>
      <c r="EO43" s="244"/>
      <c r="EP43" s="244"/>
      <c r="EQ43" s="244"/>
      <c r="ER43" s="244"/>
      <c r="ES43" s="244"/>
      <c r="ET43" s="244"/>
      <c r="EU43" s="244"/>
      <c r="EV43" s="244"/>
      <c r="EW43" s="244"/>
      <c r="EX43" s="244"/>
      <c r="EY43" s="244"/>
      <c r="EZ43" s="244"/>
      <c r="FA43" s="244"/>
      <c r="FB43" s="244"/>
      <c r="FC43" s="244"/>
      <c r="FD43" s="244"/>
      <c r="FE43" s="244"/>
      <c r="FF43" s="244"/>
      <c r="FG43" s="244"/>
      <c r="FH43" s="244"/>
      <c r="FI43" s="244"/>
      <c r="FJ43" s="244"/>
      <c r="FK43" s="244"/>
      <c r="FL43" s="244"/>
      <c r="FM43" s="244"/>
      <c r="FN43" s="244"/>
      <c r="FO43" s="244"/>
      <c r="FP43" s="244"/>
      <c r="FQ43" s="244"/>
      <c r="FR43" s="244"/>
      <c r="FS43" s="244"/>
      <c r="FT43" s="244"/>
      <c r="FU43" s="244"/>
      <c r="FV43" s="244"/>
      <c r="FW43" s="244"/>
      <c r="FX43" s="244"/>
      <c r="FY43" s="244"/>
      <c r="FZ43" s="244"/>
      <c r="GA43" s="244"/>
      <c r="GB43" s="244"/>
      <c r="GC43" s="244"/>
      <c r="GD43" s="244"/>
      <c r="GE43" s="244"/>
      <c r="GF43" s="244"/>
      <c r="GG43" s="244"/>
      <c r="GH43" s="244"/>
      <c r="GI43" s="244"/>
      <c r="GJ43" s="244"/>
      <c r="GK43" s="244"/>
      <c r="GL43" s="244"/>
      <c r="GM43" s="244"/>
      <c r="GN43" s="244"/>
      <c r="GO43" s="244"/>
      <c r="GP43" s="244"/>
      <c r="GQ43" s="244"/>
      <c r="GR43" s="244"/>
      <c r="GS43" s="244"/>
      <c r="GT43" s="244"/>
      <c r="GU43" s="244"/>
      <c r="GV43" s="244"/>
      <c r="GW43" s="244"/>
      <c r="GX43" s="244"/>
      <c r="GY43" s="244"/>
      <c r="GZ43" s="244"/>
      <c r="HA43" s="244"/>
      <c r="HB43" s="244"/>
      <c r="HC43" s="244"/>
      <c r="HD43" s="244"/>
      <c r="HE43" s="244"/>
      <c r="HF43" s="244"/>
      <c r="HG43" s="244"/>
      <c r="HH43" s="244"/>
      <c r="HI43" s="244"/>
      <c r="HJ43" s="244"/>
      <c r="HK43" s="244"/>
      <c r="HL43" s="244"/>
      <c r="HM43" s="244"/>
      <c r="HN43" s="244"/>
      <c r="HO43" s="244"/>
      <c r="HP43" s="244"/>
      <c r="HQ43" s="244"/>
      <c r="HR43" s="244"/>
      <c r="HS43" s="244"/>
      <c r="HT43" s="244"/>
      <c r="HU43" s="244"/>
      <c r="HV43" s="244"/>
      <c r="HW43" s="244"/>
      <c r="HX43" s="244"/>
      <c r="HY43" s="244"/>
      <c r="HZ43" s="244"/>
      <c r="IA43" s="244"/>
      <c r="IB43" s="244"/>
      <c r="IC43" s="244"/>
      <c r="ID43" s="244"/>
      <c r="IE43" s="244"/>
      <c r="IF43" s="244"/>
      <c r="IG43" s="244"/>
      <c r="IH43" s="244"/>
      <c r="II43" s="244"/>
      <c r="IJ43" s="244"/>
    </row>
    <row r="44" spans="1:244" s="6" customFormat="1">
      <c r="A44" s="18"/>
      <c r="B44" s="928"/>
      <c r="C44" s="929"/>
      <c r="D44" s="727"/>
      <c r="E44" s="859"/>
      <c r="F44" s="638">
        <f t="shared" si="0"/>
        <v>0</v>
      </c>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4"/>
      <c r="BR44" s="244"/>
      <c r="BS44" s="244"/>
      <c r="BT44" s="244"/>
      <c r="BU44" s="244"/>
      <c r="BV44" s="244"/>
      <c r="BW44" s="244"/>
      <c r="BX44" s="244"/>
      <c r="BY44" s="244"/>
      <c r="BZ44" s="244"/>
      <c r="CA44" s="244"/>
      <c r="CB44" s="244"/>
      <c r="CC44" s="244"/>
      <c r="CD44" s="244"/>
      <c r="CE44" s="244"/>
      <c r="CF44" s="244"/>
      <c r="CG44" s="244"/>
      <c r="CH44" s="244"/>
      <c r="CI44" s="244"/>
      <c r="CJ44" s="244"/>
      <c r="CK44" s="244"/>
      <c r="CL44" s="244"/>
      <c r="CM44" s="244"/>
      <c r="CN44" s="244"/>
      <c r="CO44" s="244"/>
      <c r="CP44" s="244"/>
      <c r="CQ44" s="244"/>
      <c r="CR44" s="244"/>
      <c r="CS44" s="244"/>
      <c r="CT44" s="244"/>
      <c r="CU44" s="244"/>
      <c r="CV44" s="244"/>
      <c r="CW44" s="244"/>
      <c r="CX44" s="244"/>
      <c r="CY44" s="244"/>
      <c r="CZ44" s="244"/>
      <c r="DA44" s="244"/>
      <c r="DB44" s="244"/>
      <c r="DC44" s="244"/>
      <c r="DD44" s="244"/>
      <c r="DE44" s="244"/>
      <c r="DF44" s="244"/>
      <c r="DG44" s="244"/>
      <c r="DH44" s="244"/>
      <c r="DI44" s="244"/>
      <c r="DJ44" s="244"/>
      <c r="DK44" s="244"/>
      <c r="DL44" s="244"/>
      <c r="DM44" s="244"/>
      <c r="DN44" s="244"/>
      <c r="DO44" s="244"/>
      <c r="DP44" s="244"/>
      <c r="DQ44" s="244"/>
      <c r="DR44" s="244"/>
      <c r="DS44" s="244"/>
      <c r="DT44" s="244"/>
      <c r="DU44" s="244"/>
      <c r="DV44" s="244"/>
      <c r="DW44" s="244"/>
      <c r="DX44" s="244"/>
      <c r="DY44" s="244"/>
      <c r="DZ44" s="244"/>
      <c r="EA44" s="244"/>
      <c r="EB44" s="244"/>
      <c r="EC44" s="244"/>
      <c r="ED44" s="244"/>
      <c r="EE44" s="244"/>
      <c r="EF44" s="244"/>
      <c r="EG44" s="244"/>
      <c r="EH44" s="244"/>
      <c r="EI44" s="244"/>
      <c r="EJ44" s="244"/>
      <c r="EK44" s="244"/>
      <c r="EL44" s="244"/>
      <c r="EM44" s="244"/>
      <c r="EN44" s="244"/>
      <c r="EO44" s="244"/>
      <c r="EP44" s="244"/>
      <c r="EQ44" s="244"/>
      <c r="ER44" s="244"/>
      <c r="ES44" s="244"/>
      <c r="ET44" s="244"/>
      <c r="EU44" s="244"/>
      <c r="EV44" s="244"/>
      <c r="EW44" s="244"/>
      <c r="EX44" s="244"/>
      <c r="EY44" s="244"/>
      <c r="EZ44" s="244"/>
      <c r="FA44" s="244"/>
      <c r="FB44" s="244"/>
      <c r="FC44" s="244"/>
      <c r="FD44" s="244"/>
      <c r="FE44" s="244"/>
      <c r="FF44" s="244"/>
      <c r="FG44" s="244"/>
      <c r="FH44" s="244"/>
      <c r="FI44" s="244"/>
      <c r="FJ44" s="244"/>
      <c r="FK44" s="244"/>
      <c r="FL44" s="244"/>
      <c r="FM44" s="244"/>
      <c r="FN44" s="244"/>
      <c r="FO44" s="244"/>
      <c r="FP44" s="244"/>
      <c r="FQ44" s="244"/>
      <c r="FR44" s="244"/>
      <c r="FS44" s="244"/>
      <c r="FT44" s="244"/>
      <c r="FU44" s="244"/>
      <c r="FV44" s="244"/>
      <c r="FW44" s="244"/>
      <c r="FX44" s="244"/>
      <c r="FY44" s="244"/>
      <c r="FZ44" s="244"/>
      <c r="GA44" s="244"/>
      <c r="GB44" s="244"/>
      <c r="GC44" s="244"/>
      <c r="GD44" s="244"/>
      <c r="GE44" s="244"/>
      <c r="GF44" s="244"/>
      <c r="GG44" s="244"/>
      <c r="GH44" s="244"/>
      <c r="GI44" s="244"/>
      <c r="GJ44" s="244"/>
      <c r="GK44" s="244"/>
      <c r="GL44" s="244"/>
      <c r="GM44" s="244"/>
      <c r="GN44" s="244"/>
      <c r="GO44" s="244"/>
      <c r="GP44" s="244"/>
      <c r="GQ44" s="244"/>
      <c r="GR44" s="244"/>
      <c r="GS44" s="244"/>
      <c r="GT44" s="244"/>
      <c r="GU44" s="244"/>
      <c r="GV44" s="244"/>
      <c r="GW44" s="244"/>
      <c r="GX44" s="244"/>
      <c r="GY44" s="244"/>
      <c r="GZ44" s="244"/>
      <c r="HA44" s="244"/>
      <c r="HB44" s="244"/>
      <c r="HC44" s="244"/>
      <c r="HD44" s="244"/>
      <c r="HE44" s="244"/>
      <c r="HF44" s="244"/>
      <c r="HG44" s="244"/>
      <c r="HH44" s="244"/>
      <c r="HI44" s="244"/>
      <c r="HJ44" s="244"/>
      <c r="HK44" s="244"/>
      <c r="HL44" s="244"/>
      <c r="HM44" s="244"/>
      <c r="HN44" s="244"/>
      <c r="HO44" s="244"/>
      <c r="HP44" s="244"/>
      <c r="HQ44" s="244"/>
      <c r="HR44" s="244"/>
      <c r="HS44" s="244"/>
      <c r="HT44" s="244"/>
      <c r="HU44" s="244"/>
      <c r="HV44" s="244"/>
      <c r="HW44" s="244"/>
      <c r="HX44" s="244"/>
      <c r="HY44" s="244"/>
      <c r="HZ44" s="244"/>
      <c r="IA44" s="244"/>
      <c r="IB44" s="244"/>
      <c r="IC44" s="244"/>
      <c r="ID44" s="244"/>
      <c r="IE44" s="244"/>
      <c r="IF44" s="244"/>
      <c r="IG44" s="244"/>
      <c r="IH44" s="244"/>
      <c r="II44" s="244"/>
      <c r="IJ44" s="244"/>
    </row>
    <row r="45" spans="1:244" s="6" customFormat="1" ht="51" customHeight="1">
      <c r="A45" s="257">
        <f>COUNT($A$1:A42)+1</f>
        <v>6</v>
      </c>
      <c r="B45" s="930" t="s">
        <v>347</v>
      </c>
      <c r="C45" s="925"/>
      <c r="D45" s="926"/>
      <c r="E45" s="410"/>
      <c r="F45" s="638">
        <f t="shared" si="0"/>
        <v>0</v>
      </c>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4"/>
      <c r="BR45" s="244"/>
      <c r="BS45" s="244"/>
      <c r="BT45" s="244"/>
      <c r="BU45" s="244"/>
      <c r="BV45" s="244"/>
      <c r="BW45" s="244"/>
      <c r="BX45" s="244"/>
      <c r="BY45" s="244"/>
      <c r="BZ45" s="244"/>
      <c r="CA45" s="244"/>
      <c r="CB45" s="244"/>
      <c r="CC45" s="244"/>
      <c r="CD45" s="244"/>
      <c r="CE45" s="244"/>
      <c r="CF45" s="244"/>
      <c r="CG45" s="244"/>
      <c r="CH45" s="244"/>
      <c r="CI45" s="244"/>
      <c r="CJ45" s="244"/>
      <c r="CK45" s="244"/>
      <c r="CL45" s="244"/>
      <c r="CM45" s="244"/>
      <c r="CN45" s="244"/>
      <c r="CO45" s="244"/>
      <c r="CP45" s="244"/>
      <c r="CQ45" s="244"/>
      <c r="CR45" s="244"/>
      <c r="CS45" s="244"/>
      <c r="CT45" s="244"/>
      <c r="CU45" s="244"/>
      <c r="CV45" s="244"/>
      <c r="CW45" s="244"/>
      <c r="CX45" s="244"/>
      <c r="CY45" s="244"/>
      <c r="CZ45" s="244"/>
      <c r="DA45" s="244"/>
      <c r="DB45" s="244"/>
      <c r="DC45" s="244"/>
      <c r="DD45" s="244"/>
      <c r="DE45" s="244"/>
      <c r="DF45" s="244"/>
      <c r="DG45" s="244"/>
      <c r="DH45" s="244"/>
      <c r="DI45" s="244"/>
      <c r="DJ45" s="244"/>
      <c r="DK45" s="244"/>
      <c r="DL45" s="244"/>
      <c r="DM45" s="244"/>
      <c r="DN45" s="244"/>
      <c r="DO45" s="244"/>
      <c r="DP45" s="244"/>
      <c r="DQ45" s="244"/>
      <c r="DR45" s="244"/>
      <c r="DS45" s="244"/>
      <c r="DT45" s="244"/>
      <c r="DU45" s="244"/>
      <c r="DV45" s="244"/>
      <c r="DW45" s="244"/>
      <c r="DX45" s="244"/>
      <c r="DY45" s="244"/>
      <c r="DZ45" s="244"/>
      <c r="EA45" s="244"/>
      <c r="EB45" s="244"/>
      <c r="EC45" s="244"/>
      <c r="ED45" s="244"/>
      <c r="EE45" s="244"/>
      <c r="EF45" s="244"/>
      <c r="EG45" s="244"/>
      <c r="EH45" s="244"/>
      <c r="EI45" s="244"/>
      <c r="EJ45" s="244"/>
      <c r="EK45" s="244"/>
      <c r="EL45" s="244"/>
      <c r="EM45" s="244"/>
      <c r="EN45" s="244"/>
      <c r="EO45" s="244"/>
      <c r="EP45" s="244"/>
      <c r="EQ45" s="244"/>
      <c r="ER45" s="244"/>
      <c r="ES45" s="244"/>
      <c r="ET45" s="244"/>
      <c r="EU45" s="244"/>
      <c r="EV45" s="244"/>
      <c r="EW45" s="244"/>
      <c r="EX45" s="244"/>
      <c r="EY45" s="244"/>
      <c r="EZ45" s="244"/>
      <c r="FA45" s="244"/>
      <c r="FB45" s="244"/>
      <c r="FC45" s="244"/>
      <c r="FD45" s="244"/>
      <c r="FE45" s="244"/>
      <c r="FF45" s="244"/>
      <c r="FG45" s="244"/>
      <c r="FH45" s="244"/>
      <c r="FI45" s="244"/>
      <c r="FJ45" s="244"/>
      <c r="FK45" s="244"/>
      <c r="FL45" s="244"/>
      <c r="FM45" s="244"/>
      <c r="FN45" s="244"/>
      <c r="FO45" s="244"/>
      <c r="FP45" s="244"/>
      <c r="FQ45" s="244"/>
      <c r="FR45" s="244"/>
      <c r="FS45" s="244"/>
      <c r="FT45" s="244"/>
      <c r="FU45" s="244"/>
      <c r="FV45" s="244"/>
      <c r="FW45" s="244"/>
      <c r="FX45" s="244"/>
      <c r="FY45" s="244"/>
      <c r="FZ45" s="244"/>
      <c r="GA45" s="244"/>
      <c r="GB45" s="244"/>
      <c r="GC45" s="244"/>
      <c r="GD45" s="244"/>
      <c r="GE45" s="244"/>
      <c r="GF45" s="244"/>
      <c r="GG45" s="244"/>
      <c r="GH45" s="244"/>
      <c r="GI45" s="244"/>
      <c r="GJ45" s="244"/>
      <c r="GK45" s="244"/>
      <c r="GL45" s="244"/>
      <c r="GM45" s="244"/>
      <c r="GN45" s="244"/>
      <c r="GO45" s="244"/>
      <c r="GP45" s="244"/>
      <c r="GQ45" s="244"/>
      <c r="GR45" s="244"/>
      <c r="GS45" s="244"/>
      <c r="GT45" s="244"/>
      <c r="GU45" s="244"/>
      <c r="GV45" s="244"/>
      <c r="GW45" s="244"/>
      <c r="GX45" s="244"/>
      <c r="GY45" s="244"/>
      <c r="GZ45" s="244"/>
      <c r="HA45" s="244"/>
      <c r="HB45" s="244"/>
      <c r="HC45" s="244"/>
      <c r="HD45" s="244"/>
      <c r="HE45" s="244"/>
      <c r="HF45" s="244"/>
      <c r="HG45" s="244"/>
      <c r="HH45" s="244"/>
      <c r="HI45" s="244"/>
      <c r="HJ45" s="244"/>
      <c r="HK45" s="244"/>
      <c r="HL45" s="244"/>
      <c r="HM45" s="244"/>
      <c r="HN45" s="244"/>
      <c r="HO45" s="244"/>
      <c r="HP45" s="244"/>
      <c r="HQ45" s="244"/>
      <c r="HR45" s="244"/>
      <c r="HS45" s="244"/>
      <c r="HT45" s="244"/>
      <c r="HU45" s="244"/>
      <c r="HV45" s="244"/>
      <c r="HW45" s="244"/>
      <c r="HX45" s="244"/>
      <c r="HY45" s="244"/>
      <c r="HZ45" s="244"/>
      <c r="IA45" s="244"/>
      <c r="IB45" s="244"/>
      <c r="IC45" s="244"/>
      <c r="ID45" s="244"/>
      <c r="IE45" s="244"/>
      <c r="IF45" s="244"/>
      <c r="IG45" s="244"/>
      <c r="IH45" s="244"/>
      <c r="II45" s="244"/>
      <c r="IJ45" s="244"/>
    </row>
    <row r="46" spans="1:244" s="6" customFormat="1" ht="93" customHeight="1">
      <c r="A46" s="18"/>
      <c r="B46" s="931" t="s">
        <v>612</v>
      </c>
      <c r="C46" s="637" t="s">
        <v>102</v>
      </c>
      <c r="D46" s="538">
        <v>1</v>
      </c>
      <c r="E46" s="410"/>
      <c r="F46" s="638">
        <f t="shared" si="0"/>
        <v>0</v>
      </c>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4"/>
      <c r="BR46" s="244"/>
      <c r="BS46" s="244"/>
      <c r="BT46" s="244"/>
      <c r="BU46" s="244"/>
      <c r="BV46" s="244"/>
      <c r="BW46" s="244"/>
      <c r="BX46" s="244"/>
      <c r="BY46" s="244"/>
      <c r="BZ46" s="244"/>
      <c r="CA46" s="244"/>
      <c r="CB46" s="244"/>
      <c r="CC46" s="244"/>
      <c r="CD46" s="244"/>
      <c r="CE46" s="244"/>
      <c r="CF46" s="244"/>
      <c r="CG46" s="244"/>
      <c r="CH46" s="244"/>
      <c r="CI46" s="244"/>
      <c r="CJ46" s="244"/>
      <c r="CK46" s="244"/>
      <c r="CL46" s="244"/>
      <c r="CM46" s="244"/>
      <c r="CN46" s="244"/>
      <c r="CO46" s="244"/>
      <c r="CP46" s="244"/>
      <c r="CQ46" s="244"/>
      <c r="CR46" s="244"/>
      <c r="CS46" s="244"/>
      <c r="CT46" s="244"/>
      <c r="CU46" s="244"/>
      <c r="CV46" s="244"/>
      <c r="CW46" s="244"/>
      <c r="CX46" s="244"/>
      <c r="CY46" s="244"/>
      <c r="CZ46" s="244"/>
      <c r="DA46" s="244"/>
      <c r="DB46" s="244"/>
      <c r="DC46" s="244"/>
      <c r="DD46" s="244"/>
      <c r="DE46" s="244"/>
      <c r="DF46" s="244"/>
      <c r="DG46" s="244"/>
      <c r="DH46" s="244"/>
      <c r="DI46" s="244"/>
      <c r="DJ46" s="244"/>
      <c r="DK46" s="244"/>
      <c r="DL46" s="244"/>
      <c r="DM46" s="244"/>
      <c r="DN46" s="244"/>
      <c r="DO46" s="244"/>
      <c r="DP46" s="244"/>
      <c r="DQ46" s="244"/>
      <c r="DR46" s="244"/>
      <c r="DS46" s="244"/>
      <c r="DT46" s="244"/>
      <c r="DU46" s="244"/>
      <c r="DV46" s="244"/>
      <c r="DW46" s="244"/>
      <c r="DX46" s="244"/>
      <c r="DY46" s="244"/>
      <c r="DZ46" s="244"/>
      <c r="EA46" s="244"/>
      <c r="EB46" s="244"/>
      <c r="EC46" s="244"/>
      <c r="ED46" s="244"/>
      <c r="EE46" s="244"/>
      <c r="EF46" s="244"/>
      <c r="EG46" s="244"/>
      <c r="EH46" s="244"/>
      <c r="EI46" s="244"/>
      <c r="EJ46" s="244"/>
      <c r="EK46" s="244"/>
      <c r="EL46" s="244"/>
      <c r="EM46" s="244"/>
      <c r="EN46" s="244"/>
      <c r="EO46" s="244"/>
      <c r="EP46" s="244"/>
      <c r="EQ46" s="244"/>
      <c r="ER46" s="244"/>
      <c r="ES46" s="244"/>
      <c r="ET46" s="244"/>
      <c r="EU46" s="244"/>
      <c r="EV46" s="244"/>
      <c r="EW46" s="244"/>
      <c r="EX46" s="244"/>
      <c r="EY46" s="244"/>
      <c r="EZ46" s="244"/>
      <c r="FA46" s="244"/>
      <c r="FB46" s="244"/>
      <c r="FC46" s="244"/>
      <c r="FD46" s="244"/>
      <c r="FE46" s="244"/>
      <c r="FF46" s="244"/>
      <c r="FG46" s="244"/>
      <c r="FH46" s="244"/>
      <c r="FI46" s="244"/>
      <c r="FJ46" s="244"/>
      <c r="FK46" s="244"/>
      <c r="FL46" s="244"/>
      <c r="FM46" s="244"/>
      <c r="FN46" s="244"/>
      <c r="FO46" s="244"/>
      <c r="FP46" s="244"/>
      <c r="FQ46" s="244"/>
      <c r="FR46" s="244"/>
      <c r="FS46" s="244"/>
      <c r="FT46" s="244"/>
      <c r="FU46" s="244"/>
      <c r="FV46" s="244"/>
      <c r="FW46" s="244"/>
      <c r="FX46" s="244"/>
      <c r="FY46" s="244"/>
      <c r="FZ46" s="244"/>
      <c r="GA46" s="244"/>
      <c r="GB46" s="244"/>
      <c r="GC46" s="244"/>
      <c r="GD46" s="244"/>
      <c r="GE46" s="244"/>
      <c r="GF46" s="244"/>
      <c r="GG46" s="244"/>
      <c r="GH46" s="244"/>
      <c r="GI46" s="244"/>
      <c r="GJ46" s="244"/>
      <c r="GK46" s="244"/>
      <c r="GL46" s="244"/>
      <c r="GM46" s="244"/>
      <c r="GN46" s="244"/>
      <c r="GO46" s="244"/>
      <c r="GP46" s="244"/>
      <c r="GQ46" s="244"/>
      <c r="GR46" s="244"/>
      <c r="GS46" s="244"/>
      <c r="GT46" s="244"/>
      <c r="GU46" s="244"/>
      <c r="GV46" s="244"/>
      <c r="GW46" s="244"/>
      <c r="GX46" s="244"/>
      <c r="GY46" s="244"/>
      <c r="GZ46" s="244"/>
      <c r="HA46" s="244"/>
      <c r="HB46" s="244"/>
      <c r="HC46" s="244"/>
      <c r="HD46" s="244"/>
      <c r="HE46" s="244"/>
      <c r="HF46" s="244"/>
      <c r="HG46" s="244"/>
      <c r="HH46" s="244"/>
      <c r="HI46" s="244"/>
      <c r="HJ46" s="244"/>
      <c r="HK46" s="244"/>
      <c r="HL46" s="244"/>
      <c r="HM46" s="244"/>
      <c r="HN46" s="244"/>
      <c r="HO46" s="244"/>
      <c r="HP46" s="244"/>
      <c r="HQ46" s="244"/>
      <c r="HR46" s="244"/>
      <c r="HS46" s="244"/>
      <c r="HT46" s="244"/>
      <c r="HU46" s="244"/>
      <c r="HV46" s="244"/>
      <c r="HW46" s="244"/>
      <c r="HX46" s="244"/>
      <c r="HY46" s="244"/>
      <c r="HZ46" s="244"/>
      <c r="IA46" s="244"/>
      <c r="IB46" s="244"/>
      <c r="IC46" s="244"/>
      <c r="ID46" s="244"/>
      <c r="IE46" s="244"/>
      <c r="IF46" s="244"/>
      <c r="IG46" s="244"/>
      <c r="IH46" s="244"/>
      <c r="II46" s="244"/>
      <c r="IJ46" s="244"/>
    </row>
    <row r="47" spans="1:244" s="6" customFormat="1">
      <c r="A47" s="18"/>
      <c r="B47" s="931"/>
      <c r="C47" s="637"/>
      <c r="D47" s="538"/>
      <c r="E47" s="410"/>
      <c r="F47" s="638"/>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4"/>
      <c r="BR47" s="244"/>
      <c r="BS47" s="244"/>
      <c r="BT47" s="244"/>
      <c r="BU47" s="244"/>
      <c r="BV47" s="244"/>
      <c r="BW47" s="244"/>
      <c r="BX47" s="244"/>
      <c r="BY47" s="244"/>
      <c r="BZ47" s="244"/>
      <c r="CA47" s="244"/>
      <c r="CB47" s="244"/>
      <c r="CC47" s="244"/>
      <c r="CD47" s="244"/>
      <c r="CE47" s="244"/>
      <c r="CF47" s="244"/>
      <c r="CG47" s="244"/>
      <c r="CH47" s="244"/>
      <c r="CI47" s="244"/>
      <c r="CJ47" s="244"/>
      <c r="CK47" s="244"/>
      <c r="CL47" s="244"/>
      <c r="CM47" s="244"/>
      <c r="CN47" s="244"/>
      <c r="CO47" s="244"/>
      <c r="CP47" s="244"/>
      <c r="CQ47" s="244"/>
      <c r="CR47" s="244"/>
      <c r="CS47" s="244"/>
      <c r="CT47" s="244"/>
      <c r="CU47" s="244"/>
      <c r="CV47" s="244"/>
      <c r="CW47" s="244"/>
      <c r="CX47" s="244"/>
      <c r="CY47" s="244"/>
      <c r="CZ47" s="244"/>
      <c r="DA47" s="244"/>
      <c r="DB47" s="244"/>
      <c r="DC47" s="244"/>
      <c r="DD47" s="244"/>
      <c r="DE47" s="244"/>
      <c r="DF47" s="244"/>
      <c r="DG47" s="244"/>
      <c r="DH47" s="244"/>
      <c r="DI47" s="244"/>
      <c r="DJ47" s="244"/>
      <c r="DK47" s="244"/>
      <c r="DL47" s="244"/>
      <c r="DM47" s="244"/>
      <c r="DN47" s="244"/>
      <c r="DO47" s="244"/>
      <c r="DP47" s="244"/>
      <c r="DQ47" s="244"/>
      <c r="DR47" s="244"/>
      <c r="DS47" s="244"/>
      <c r="DT47" s="244"/>
      <c r="DU47" s="244"/>
      <c r="DV47" s="244"/>
      <c r="DW47" s="244"/>
      <c r="DX47" s="244"/>
      <c r="DY47" s="244"/>
      <c r="DZ47" s="244"/>
      <c r="EA47" s="244"/>
      <c r="EB47" s="244"/>
      <c r="EC47" s="244"/>
      <c r="ED47" s="244"/>
      <c r="EE47" s="244"/>
      <c r="EF47" s="244"/>
      <c r="EG47" s="244"/>
      <c r="EH47" s="244"/>
      <c r="EI47" s="244"/>
      <c r="EJ47" s="244"/>
      <c r="EK47" s="244"/>
      <c r="EL47" s="244"/>
      <c r="EM47" s="244"/>
      <c r="EN47" s="244"/>
      <c r="EO47" s="244"/>
      <c r="EP47" s="244"/>
      <c r="EQ47" s="244"/>
      <c r="ER47" s="244"/>
      <c r="ES47" s="244"/>
      <c r="ET47" s="244"/>
      <c r="EU47" s="244"/>
      <c r="EV47" s="244"/>
      <c r="EW47" s="244"/>
      <c r="EX47" s="244"/>
      <c r="EY47" s="244"/>
      <c r="EZ47" s="244"/>
      <c r="FA47" s="244"/>
      <c r="FB47" s="244"/>
      <c r="FC47" s="244"/>
      <c r="FD47" s="244"/>
      <c r="FE47" s="244"/>
      <c r="FF47" s="244"/>
      <c r="FG47" s="244"/>
      <c r="FH47" s="244"/>
      <c r="FI47" s="244"/>
      <c r="FJ47" s="244"/>
      <c r="FK47" s="244"/>
      <c r="FL47" s="244"/>
      <c r="FM47" s="244"/>
      <c r="FN47" s="244"/>
      <c r="FO47" s="244"/>
      <c r="FP47" s="244"/>
      <c r="FQ47" s="244"/>
      <c r="FR47" s="244"/>
      <c r="FS47" s="244"/>
      <c r="FT47" s="244"/>
      <c r="FU47" s="244"/>
      <c r="FV47" s="244"/>
      <c r="FW47" s="244"/>
      <c r="FX47" s="244"/>
      <c r="FY47" s="244"/>
      <c r="FZ47" s="244"/>
      <c r="GA47" s="244"/>
      <c r="GB47" s="244"/>
      <c r="GC47" s="244"/>
      <c r="GD47" s="244"/>
      <c r="GE47" s="244"/>
      <c r="GF47" s="244"/>
      <c r="GG47" s="244"/>
      <c r="GH47" s="244"/>
      <c r="GI47" s="244"/>
      <c r="GJ47" s="244"/>
      <c r="GK47" s="244"/>
      <c r="GL47" s="244"/>
      <c r="GM47" s="244"/>
      <c r="GN47" s="244"/>
      <c r="GO47" s="244"/>
      <c r="GP47" s="244"/>
      <c r="GQ47" s="244"/>
      <c r="GR47" s="244"/>
      <c r="GS47" s="244"/>
      <c r="GT47" s="244"/>
      <c r="GU47" s="244"/>
      <c r="GV47" s="244"/>
      <c r="GW47" s="244"/>
      <c r="GX47" s="244"/>
      <c r="GY47" s="244"/>
      <c r="GZ47" s="244"/>
      <c r="HA47" s="244"/>
      <c r="HB47" s="244"/>
      <c r="HC47" s="244"/>
      <c r="HD47" s="244"/>
      <c r="HE47" s="244"/>
      <c r="HF47" s="244"/>
      <c r="HG47" s="244"/>
      <c r="HH47" s="244"/>
      <c r="HI47" s="244"/>
      <c r="HJ47" s="244"/>
      <c r="HK47" s="244"/>
      <c r="HL47" s="244"/>
      <c r="HM47" s="244"/>
      <c r="HN47" s="244"/>
      <c r="HO47" s="244"/>
      <c r="HP47" s="244"/>
      <c r="HQ47" s="244"/>
      <c r="HR47" s="244"/>
      <c r="HS47" s="244"/>
      <c r="HT47" s="244"/>
      <c r="HU47" s="244"/>
      <c r="HV47" s="244"/>
      <c r="HW47" s="244"/>
      <c r="HX47" s="244"/>
      <c r="HY47" s="244"/>
      <c r="HZ47" s="244"/>
      <c r="IA47" s="244"/>
      <c r="IB47" s="244"/>
      <c r="IC47" s="244"/>
      <c r="ID47" s="244"/>
      <c r="IE47" s="244"/>
      <c r="IF47" s="244"/>
      <c r="IG47" s="244"/>
      <c r="IH47" s="244"/>
      <c r="II47" s="244"/>
      <c r="IJ47" s="244"/>
    </row>
    <row r="48" spans="1:244" s="552" customFormat="1">
      <c r="A48" s="271">
        <f>COUNT($A$12:A47)+1</f>
        <v>7</v>
      </c>
      <c r="B48" s="251" t="s">
        <v>24</v>
      </c>
      <c r="C48" s="273"/>
      <c r="D48" s="513">
        <v>0.05</v>
      </c>
      <c r="E48" s="253"/>
      <c r="F48" s="396">
        <f>SUM(F14:F47)*D48</f>
        <v>0</v>
      </c>
    </row>
    <row r="49" spans="1:250" s="6" customFormat="1" ht="16.5" customHeight="1">
      <c r="A49" s="293"/>
      <c r="B49" s="294"/>
      <c r="C49" s="533"/>
      <c r="D49" s="534"/>
      <c r="E49" s="401"/>
      <c r="F49" s="402"/>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4"/>
      <c r="BR49" s="244"/>
      <c r="BS49" s="244"/>
      <c r="BT49" s="244"/>
      <c r="BU49" s="244"/>
      <c r="BV49" s="244"/>
      <c r="BW49" s="244"/>
      <c r="BX49" s="244"/>
      <c r="BY49" s="244"/>
      <c r="BZ49" s="244"/>
      <c r="CA49" s="244"/>
      <c r="CB49" s="244"/>
      <c r="CC49" s="244"/>
      <c r="CD49" s="244"/>
      <c r="CE49" s="244"/>
      <c r="CF49" s="244"/>
      <c r="CG49" s="244"/>
      <c r="CH49" s="244"/>
      <c r="CI49" s="244"/>
      <c r="CJ49" s="244"/>
      <c r="CK49" s="244"/>
      <c r="CL49" s="244"/>
      <c r="CM49" s="244"/>
      <c r="CN49" s="244"/>
      <c r="CO49" s="244"/>
      <c r="CP49" s="244"/>
      <c r="CQ49" s="244"/>
      <c r="CR49" s="244"/>
      <c r="CS49" s="244"/>
      <c r="CT49" s="244"/>
      <c r="CU49" s="244"/>
      <c r="CV49" s="244"/>
      <c r="CW49" s="244"/>
      <c r="CX49" s="244"/>
      <c r="CY49" s="244"/>
      <c r="CZ49" s="244"/>
      <c r="DA49" s="244"/>
      <c r="DB49" s="244"/>
      <c r="DC49" s="244"/>
      <c r="DD49" s="244"/>
      <c r="DE49" s="244"/>
      <c r="DF49" s="244"/>
      <c r="DG49" s="244"/>
      <c r="DH49" s="244"/>
      <c r="DI49" s="244"/>
      <c r="DJ49" s="244"/>
      <c r="DK49" s="244"/>
      <c r="DL49" s="244"/>
      <c r="DM49" s="244"/>
      <c r="DN49" s="244"/>
      <c r="DO49" s="244"/>
      <c r="DP49" s="244"/>
      <c r="DQ49" s="244"/>
      <c r="DR49" s="244"/>
      <c r="DS49" s="244"/>
      <c r="DT49" s="244"/>
      <c r="DU49" s="244"/>
      <c r="DV49" s="244"/>
      <c r="DW49" s="244"/>
      <c r="DX49" s="244"/>
      <c r="DY49" s="244"/>
      <c r="DZ49" s="244"/>
      <c r="EA49" s="244"/>
      <c r="EB49" s="244"/>
      <c r="EC49" s="244"/>
      <c r="ED49" s="244"/>
      <c r="EE49" s="244"/>
      <c r="EF49" s="244"/>
      <c r="EG49" s="244"/>
      <c r="EH49" s="244"/>
      <c r="EI49" s="244"/>
      <c r="EJ49" s="244"/>
      <c r="EK49" s="244"/>
      <c r="EL49" s="244"/>
      <c r="EM49" s="244"/>
      <c r="EN49" s="244"/>
      <c r="EO49" s="244"/>
      <c r="EP49" s="244"/>
      <c r="EQ49" s="244"/>
      <c r="ER49" s="244"/>
      <c r="ES49" s="244"/>
      <c r="ET49" s="244"/>
      <c r="EU49" s="244"/>
      <c r="EV49" s="244"/>
      <c r="EW49" s="244"/>
      <c r="EX49" s="244"/>
      <c r="EY49" s="244"/>
      <c r="EZ49" s="244"/>
      <c r="FA49" s="244"/>
      <c r="FB49" s="244"/>
      <c r="FC49" s="244"/>
      <c r="FD49" s="244"/>
      <c r="FE49" s="244"/>
      <c r="FF49" s="244"/>
      <c r="FG49" s="244"/>
      <c r="FH49" s="244"/>
      <c r="FI49" s="244"/>
      <c r="FJ49" s="244"/>
      <c r="FK49" s="244"/>
      <c r="FL49" s="244"/>
      <c r="FM49" s="244"/>
      <c r="FN49" s="244"/>
      <c r="FO49" s="244"/>
      <c r="FP49" s="244"/>
      <c r="FQ49" s="244"/>
      <c r="FR49" s="244"/>
      <c r="FS49" s="244"/>
      <c r="FT49" s="244"/>
      <c r="FU49" s="244"/>
      <c r="FV49" s="244"/>
      <c r="FW49" s="244"/>
      <c r="FX49" s="244"/>
      <c r="FY49" s="244"/>
      <c r="FZ49" s="244"/>
      <c r="GA49" s="244"/>
      <c r="GB49" s="244"/>
      <c r="GC49" s="244"/>
      <c r="GD49" s="244"/>
      <c r="GE49" s="244"/>
      <c r="GF49" s="244"/>
      <c r="GG49" s="244"/>
      <c r="GH49" s="244"/>
      <c r="GI49" s="244"/>
      <c r="GJ49" s="244"/>
      <c r="GK49" s="244"/>
      <c r="GL49" s="244"/>
      <c r="GM49" s="244"/>
      <c r="GN49" s="244"/>
      <c r="GO49" s="244"/>
      <c r="GP49" s="244"/>
      <c r="GQ49" s="244"/>
      <c r="GR49" s="244"/>
      <c r="GS49" s="244"/>
      <c r="GT49" s="244"/>
      <c r="GU49" s="244"/>
      <c r="GV49" s="244"/>
      <c r="GW49" s="244"/>
      <c r="GX49" s="244"/>
      <c r="GY49" s="244"/>
      <c r="GZ49" s="244"/>
      <c r="HA49" s="244"/>
      <c r="HB49" s="244"/>
      <c r="HC49" s="244"/>
      <c r="HD49" s="244"/>
      <c r="HE49" s="244"/>
      <c r="HF49" s="244"/>
      <c r="HG49" s="244"/>
      <c r="HH49" s="244"/>
      <c r="HI49" s="244"/>
      <c r="HJ49" s="244"/>
      <c r="HK49" s="244"/>
      <c r="HL49" s="244"/>
      <c r="HM49" s="244"/>
      <c r="HN49" s="244"/>
      <c r="HO49" s="244"/>
      <c r="HP49" s="244"/>
      <c r="HQ49" s="244"/>
      <c r="HR49" s="244"/>
      <c r="HS49" s="244"/>
      <c r="HT49" s="244"/>
      <c r="HU49" s="244"/>
      <c r="HV49" s="244"/>
      <c r="HW49" s="244"/>
      <c r="HX49" s="244"/>
      <c r="HY49" s="244"/>
      <c r="HZ49" s="244"/>
      <c r="IA49" s="244"/>
      <c r="IB49" s="244"/>
      <c r="IC49" s="244"/>
      <c r="ID49" s="244"/>
      <c r="IE49" s="244"/>
      <c r="IF49" s="244"/>
      <c r="IG49" s="244"/>
      <c r="IH49" s="244"/>
      <c r="II49" s="244"/>
      <c r="IJ49" s="244"/>
      <c r="IK49" s="244"/>
      <c r="IL49" s="244"/>
      <c r="IM49" s="244"/>
      <c r="IN49" s="244"/>
      <c r="IO49" s="244"/>
      <c r="IP49" s="244"/>
    </row>
    <row r="50" spans="1:250" s="6" customFormat="1" ht="13.5" thickBot="1">
      <c r="A50" s="254"/>
      <c r="B50" s="37" t="str">
        <f>$B$1&amp;" skupaj:"</f>
        <v>ZUNANJE IN NOTRANJE ZASTEKLITVE skupaj:</v>
      </c>
      <c r="C50" s="255"/>
      <c r="D50" s="256"/>
      <c r="E50" s="392"/>
      <c r="F50" s="393">
        <f>SUM(F14:F49)</f>
        <v>0</v>
      </c>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4"/>
      <c r="BR50" s="244"/>
      <c r="BS50" s="244"/>
      <c r="BT50" s="244"/>
      <c r="BU50" s="244"/>
      <c r="BV50" s="244"/>
      <c r="BW50" s="244"/>
      <c r="BX50" s="244"/>
      <c r="BY50" s="244"/>
      <c r="BZ50" s="244"/>
      <c r="CA50" s="244"/>
      <c r="CB50" s="244"/>
      <c r="CC50" s="244"/>
      <c r="CD50" s="244"/>
      <c r="CE50" s="244"/>
      <c r="CF50" s="244"/>
      <c r="CG50" s="244"/>
      <c r="CH50" s="244"/>
      <c r="CI50" s="244"/>
      <c r="CJ50" s="244"/>
      <c r="CK50" s="244"/>
      <c r="CL50" s="244"/>
      <c r="CM50" s="244"/>
      <c r="CN50" s="244"/>
      <c r="CO50" s="244"/>
      <c r="CP50" s="244"/>
      <c r="CQ50" s="244"/>
      <c r="CR50" s="244"/>
      <c r="CS50" s="244"/>
      <c r="CT50" s="244"/>
      <c r="CU50" s="244"/>
      <c r="CV50" s="244"/>
      <c r="CW50" s="244"/>
      <c r="CX50" s="244"/>
      <c r="CY50" s="244"/>
      <c r="CZ50" s="244"/>
      <c r="DA50" s="244"/>
      <c r="DB50" s="244"/>
      <c r="DC50" s="244"/>
      <c r="DD50" s="244"/>
      <c r="DE50" s="244"/>
      <c r="DF50" s="244"/>
      <c r="DG50" s="244"/>
      <c r="DH50" s="244"/>
      <c r="DI50" s="244"/>
      <c r="DJ50" s="244"/>
      <c r="DK50" s="244"/>
      <c r="DL50" s="244"/>
      <c r="DM50" s="244"/>
      <c r="DN50" s="244"/>
      <c r="DO50" s="244"/>
      <c r="DP50" s="244"/>
      <c r="DQ50" s="244"/>
      <c r="DR50" s="244"/>
      <c r="DS50" s="244"/>
      <c r="DT50" s="244"/>
      <c r="DU50" s="244"/>
      <c r="DV50" s="244"/>
      <c r="DW50" s="244"/>
      <c r="DX50" s="244"/>
      <c r="DY50" s="244"/>
      <c r="DZ50" s="244"/>
      <c r="EA50" s="244"/>
      <c r="EB50" s="244"/>
      <c r="EC50" s="244"/>
      <c r="ED50" s="244"/>
      <c r="EE50" s="244"/>
      <c r="EF50" s="244"/>
      <c r="EG50" s="244"/>
      <c r="EH50" s="244"/>
      <c r="EI50" s="244"/>
      <c r="EJ50" s="244"/>
      <c r="EK50" s="244"/>
      <c r="EL50" s="244"/>
      <c r="EM50" s="244"/>
      <c r="EN50" s="244"/>
      <c r="EO50" s="244"/>
      <c r="EP50" s="244"/>
      <c r="EQ50" s="244"/>
      <c r="ER50" s="244"/>
      <c r="ES50" s="244"/>
      <c r="ET50" s="244"/>
      <c r="EU50" s="244"/>
      <c r="EV50" s="244"/>
      <c r="EW50" s="244"/>
      <c r="EX50" s="244"/>
      <c r="EY50" s="244"/>
      <c r="EZ50" s="244"/>
      <c r="FA50" s="244"/>
      <c r="FB50" s="244"/>
      <c r="FC50" s="244"/>
      <c r="FD50" s="244"/>
      <c r="FE50" s="244"/>
      <c r="FF50" s="244"/>
      <c r="FG50" s="244"/>
      <c r="FH50" s="244"/>
      <c r="FI50" s="244"/>
      <c r="FJ50" s="244"/>
      <c r="FK50" s="244"/>
      <c r="FL50" s="244"/>
      <c r="FM50" s="244"/>
      <c r="FN50" s="244"/>
      <c r="FO50" s="244"/>
      <c r="FP50" s="244"/>
      <c r="FQ50" s="244"/>
      <c r="FR50" s="244"/>
      <c r="FS50" s="244"/>
      <c r="FT50" s="244"/>
      <c r="FU50" s="244"/>
      <c r="FV50" s="244"/>
      <c r="FW50" s="244"/>
      <c r="FX50" s="244"/>
      <c r="FY50" s="244"/>
      <c r="FZ50" s="244"/>
      <c r="GA50" s="244"/>
      <c r="GB50" s="244"/>
      <c r="GC50" s="244"/>
      <c r="GD50" s="244"/>
      <c r="GE50" s="244"/>
      <c r="GF50" s="244"/>
      <c r="GG50" s="244"/>
      <c r="GH50" s="244"/>
      <c r="GI50" s="244"/>
      <c r="GJ50" s="244"/>
      <c r="GK50" s="244"/>
      <c r="GL50" s="244"/>
      <c r="GM50" s="244"/>
      <c r="GN50" s="244"/>
      <c r="GO50" s="244"/>
      <c r="GP50" s="244"/>
      <c r="GQ50" s="244"/>
      <c r="GR50" s="244"/>
      <c r="GS50" s="244"/>
      <c r="GT50" s="244"/>
      <c r="GU50" s="244"/>
      <c r="GV50" s="244"/>
      <c r="GW50" s="244"/>
      <c r="GX50" s="244"/>
      <c r="GY50" s="244"/>
      <c r="GZ50" s="244"/>
      <c r="HA50" s="244"/>
      <c r="HB50" s="244"/>
      <c r="HC50" s="244"/>
      <c r="HD50" s="244"/>
      <c r="HE50" s="244"/>
      <c r="HF50" s="244"/>
      <c r="HG50" s="244"/>
      <c r="HH50" s="244"/>
      <c r="HI50" s="244"/>
      <c r="HJ50" s="244"/>
      <c r="HK50" s="244"/>
      <c r="HL50" s="244"/>
      <c r="HM50" s="244"/>
      <c r="HN50" s="244"/>
      <c r="HO50" s="244"/>
      <c r="HP50" s="244"/>
      <c r="HQ50" s="244"/>
      <c r="HR50" s="244"/>
      <c r="HS50" s="244"/>
      <c r="HT50" s="244"/>
      <c r="HU50" s="244"/>
      <c r="HV50" s="244"/>
      <c r="HW50" s="244"/>
      <c r="HX50" s="244"/>
      <c r="HY50" s="244"/>
      <c r="HZ50" s="244"/>
      <c r="IA50" s="244"/>
      <c r="IB50" s="244"/>
      <c r="IC50" s="244"/>
      <c r="ID50" s="244"/>
      <c r="IE50" s="244"/>
      <c r="IF50" s="244"/>
      <c r="IG50" s="244"/>
      <c r="IH50" s="244"/>
      <c r="II50" s="244"/>
      <c r="IJ50" s="244"/>
      <c r="IK50" s="244"/>
      <c r="IL50" s="244"/>
      <c r="IM50" s="244"/>
      <c r="IN50" s="244"/>
      <c r="IO50" s="244"/>
      <c r="IP50" s="244"/>
    </row>
    <row r="51" spans="1:250" s="6" customFormat="1" ht="13.5" thickTop="1">
      <c r="A51" s="257"/>
      <c r="B51" s="295"/>
      <c r="C51" s="242"/>
      <c r="D51" s="243"/>
      <c r="E51" s="391"/>
      <c r="F51" s="391"/>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4"/>
      <c r="BR51" s="244"/>
      <c r="BS51" s="244"/>
      <c r="BT51" s="244"/>
      <c r="BU51" s="244"/>
      <c r="BV51" s="244"/>
      <c r="BW51" s="244"/>
      <c r="BX51" s="244"/>
      <c r="BY51" s="244"/>
      <c r="BZ51" s="244"/>
      <c r="CA51" s="244"/>
      <c r="CB51" s="244"/>
      <c r="CC51" s="244"/>
      <c r="CD51" s="244"/>
      <c r="CE51" s="244"/>
      <c r="CF51" s="244"/>
      <c r="CG51" s="244"/>
      <c r="CH51" s="244"/>
      <c r="CI51" s="244"/>
      <c r="CJ51" s="244"/>
      <c r="CK51" s="244"/>
      <c r="CL51" s="244"/>
      <c r="CM51" s="244"/>
      <c r="CN51" s="244"/>
      <c r="CO51" s="244"/>
      <c r="CP51" s="244"/>
      <c r="CQ51" s="244"/>
      <c r="CR51" s="244"/>
      <c r="CS51" s="244"/>
      <c r="CT51" s="244"/>
      <c r="CU51" s="244"/>
      <c r="CV51" s="244"/>
      <c r="CW51" s="244"/>
      <c r="CX51" s="244"/>
      <c r="CY51" s="244"/>
      <c r="CZ51" s="244"/>
      <c r="DA51" s="244"/>
      <c r="DB51" s="244"/>
      <c r="DC51" s="244"/>
      <c r="DD51" s="244"/>
      <c r="DE51" s="244"/>
      <c r="DF51" s="244"/>
      <c r="DG51" s="244"/>
      <c r="DH51" s="244"/>
      <c r="DI51" s="244"/>
      <c r="DJ51" s="244"/>
      <c r="DK51" s="244"/>
      <c r="DL51" s="244"/>
      <c r="DM51" s="244"/>
      <c r="DN51" s="244"/>
      <c r="DO51" s="244"/>
      <c r="DP51" s="244"/>
      <c r="DQ51" s="244"/>
      <c r="DR51" s="244"/>
      <c r="DS51" s="244"/>
      <c r="DT51" s="244"/>
      <c r="DU51" s="244"/>
      <c r="DV51" s="244"/>
      <c r="DW51" s="244"/>
      <c r="DX51" s="244"/>
      <c r="DY51" s="244"/>
      <c r="DZ51" s="244"/>
      <c r="EA51" s="244"/>
      <c r="EB51" s="244"/>
      <c r="EC51" s="244"/>
      <c r="ED51" s="244"/>
      <c r="EE51" s="244"/>
      <c r="EF51" s="244"/>
      <c r="EG51" s="244"/>
      <c r="EH51" s="244"/>
      <c r="EI51" s="244"/>
      <c r="EJ51" s="244"/>
      <c r="EK51" s="244"/>
      <c r="EL51" s="244"/>
      <c r="EM51" s="244"/>
      <c r="EN51" s="244"/>
      <c r="EO51" s="244"/>
      <c r="EP51" s="244"/>
      <c r="EQ51" s="244"/>
      <c r="ER51" s="244"/>
      <c r="ES51" s="244"/>
      <c r="ET51" s="244"/>
      <c r="EU51" s="244"/>
      <c r="EV51" s="244"/>
      <c r="EW51" s="244"/>
      <c r="EX51" s="244"/>
      <c r="EY51" s="244"/>
      <c r="EZ51" s="244"/>
      <c r="FA51" s="244"/>
      <c r="FB51" s="244"/>
      <c r="FC51" s="244"/>
      <c r="FD51" s="244"/>
      <c r="FE51" s="244"/>
      <c r="FF51" s="244"/>
      <c r="FG51" s="244"/>
      <c r="FH51" s="244"/>
      <c r="FI51" s="244"/>
      <c r="FJ51" s="244"/>
      <c r="FK51" s="244"/>
      <c r="FL51" s="244"/>
      <c r="FM51" s="244"/>
      <c r="FN51" s="244"/>
      <c r="FO51" s="244"/>
      <c r="FP51" s="244"/>
      <c r="FQ51" s="244"/>
      <c r="FR51" s="244"/>
      <c r="FS51" s="244"/>
      <c r="FT51" s="244"/>
      <c r="FU51" s="244"/>
      <c r="FV51" s="244"/>
      <c r="FW51" s="244"/>
      <c r="FX51" s="244"/>
      <c r="FY51" s="244"/>
      <c r="FZ51" s="244"/>
      <c r="GA51" s="244"/>
      <c r="GB51" s="244"/>
      <c r="GC51" s="244"/>
      <c r="GD51" s="244"/>
      <c r="GE51" s="244"/>
      <c r="GF51" s="244"/>
      <c r="GG51" s="244"/>
      <c r="GH51" s="244"/>
      <c r="GI51" s="244"/>
      <c r="GJ51" s="244"/>
      <c r="GK51" s="244"/>
      <c r="GL51" s="244"/>
      <c r="GM51" s="244"/>
      <c r="GN51" s="244"/>
      <c r="GO51" s="244"/>
      <c r="GP51" s="244"/>
      <c r="GQ51" s="244"/>
      <c r="GR51" s="244"/>
      <c r="GS51" s="244"/>
      <c r="GT51" s="244"/>
      <c r="GU51" s="244"/>
      <c r="GV51" s="244"/>
      <c r="GW51" s="244"/>
      <c r="GX51" s="244"/>
      <c r="GY51" s="244"/>
      <c r="GZ51" s="244"/>
      <c r="HA51" s="244"/>
      <c r="HB51" s="244"/>
      <c r="HC51" s="244"/>
      <c r="HD51" s="244"/>
      <c r="HE51" s="244"/>
      <c r="HF51" s="244"/>
      <c r="HG51" s="244"/>
      <c r="HH51" s="244"/>
      <c r="HI51" s="244"/>
      <c r="HJ51" s="244"/>
      <c r="HK51" s="244"/>
      <c r="HL51" s="244"/>
      <c r="HM51" s="244"/>
      <c r="HN51" s="244"/>
      <c r="HO51" s="244"/>
      <c r="HP51" s="244"/>
      <c r="HQ51" s="244"/>
      <c r="HR51" s="244"/>
      <c r="HS51" s="244"/>
      <c r="HT51" s="244"/>
      <c r="HU51" s="244"/>
      <c r="HV51" s="244"/>
      <c r="HW51" s="244"/>
      <c r="HX51" s="244"/>
      <c r="HY51" s="244"/>
      <c r="HZ51" s="244"/>
      <c r="IA51" s="244"/>
      <c r="IB51" s="244"/>
      <c r="IC51" s="244"/>
      <c r="ID51" s="244"/>
      <c r="IE51" s="244"/>
      <c r="IF51" s="244"/>
      <c r="IG51" s="244"/>
      <c r="IH51" s="244"/>
      <c r="II51" s="244"/>
      <c r="IJ51" s="244"/>
      <c r="IK51" s="244"/>
      <c r="IL51" s="244"/>
      <c r="IM51" s="244"/>
      <c r="IN51" s="244"/>
      <c r="IO51" s="244"/>
      <c r="IP51" s="244"/>
    </row>
    <row r="52" spans="1:250" s="6" customFormat="1">
      <c r="A52" s="257"/>
      <c r="B52" s="295"/>
      <c r="C52" s="242"/>
      <c r="D52" s="248"/>
      <c r="E52" s="391"/>
      <c r="F52" s="391"/>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4"/>
      <c r="BR52" s="244"/>
      <c r="BS52" s="244"/>
      <c r="BT52" s="244"/>
      <c r="BU52" s="244"/>
      <c r="BV52" s="244"/>
      <c r="BW52" s="244"/>
      <c r="BX52" s="244"/>
      <c r="BY52" s="244"/>
      <c r="BZ52" s="244"/>
      <c r="CA52" s="244"/>
      <c r="CB52" s="244"/>
      <c r="CC52" s="244"/>
      <c r="CD52" s="244"/>
      <c r="CE52" s="244"/>
      <c r="CF52" s="244"/>
      <c r="CG52" s="244"/>
      <c r="CH52" s="244"/>
      <c r="CI52" s="244"/>
      <c r="CJ52" s="244"/>
      <c r="CK52" s="244"/>
      <c r="CL52" s="244"/>
      <c r="CM52" s="244"/>
      <c r="CN52" s="244"/>
      <c r="CO52" s="244"/>
      <c r="CP52" s="244"/>
      <c r="CQ52" s="244"/>
      <c r="CR52" s="244"/>
      <c r="CS52" s="244"/>
      <c r="CT52" s="244"/>
      <c r="CU52" s="244"/>
      <c r="CV52" s="244"/>
      <c r="CW52" s="244"/>
      <c r="CX52" s="244"/>
      <c r="CY52" s="244"/>
      <c r="CZ52" s="244"/>
      <c r="DA52" s="244"/>
      <c r="DB52" s="244"/>
      <c r="DC52" s="244"/>
      <c r="DD52" s="244"/>
      <c r="DE52" s="244"/>
      <c r="DF52" s="244"/>
      <c r="DG52" s="244"/>
      <c r="DH52" s="244"/>
      <c r="DI52" s="244"/>
      <c r="DJ52" s="244"/>
      <c r="DK52" s="244"/>
      <c r="DL52" s="244"/>
      <c r="DM52" s="244"/>
      <c r="DN52" s="244"/>
      <c r="DO52" s="244"/>
      <c r="DP52" s="244"/>
      <c r="DQ52" s="244"/>
      <c r="DR52" s="244"/>
      <c r="DS52" s="244"/>
      <c r="DT52" s="244"/>
      <c r="DU52" s="244"/>
      <c r="DV52" s="244"/>
      <c r="DW52" s="244"/>
      <c r="DX52" s="244"/>
      <c r="DY52" s="244"/>
      <c r="DZ52" s="244"/>
      <c r="EA52" s="244"/>
      <c r="EB52" s="244"/>
      <c r="EC52" s="244"/>
      <c r="ED52" s="244"/>
      <c r="EE52" s="244"/>
      <c r="EF52" s="244"/>
      <c r="EG52" s="244"/>
      <c r="EH52" s="244"/>
      <c r="EI52" s="244"/>
      <c r="EJ52" s="244"/>
      <c r="EK52" s="244"/>
      <c r="EL52" s="244"/>
      <c r="EM52" s="244"/>
      <c r="EN52" s="244"/>
      <c r="EO52" s="244"/>
      <c r="EP52" s="244"/>
      <c r="EQ52" s="244"/>
      <c r="ER52" s="244"/>
      <c r="ES52" s="244"/>
      <c r="ET52" s="244"/>
      <c r="EU52" s="244"/>
      <c r="EV52" s="244"/>
      <c r="EW52" s="244"/>
      <c r="EX52" s="244"/>
      <c r="EY52" s="244"/>
      <c r="EZ52" s="244"/>
      <c r="FA52" s="244"/>
      <c r="FB52" s="244"/>
      <c r="FC52" s="244"/>
      <c r="FD52" s="244"/>
      <c r="FE52" s="244"/>
      <c r="FF52" s="244"/>
      <c r="FG52" s="244"/>
      <c r="FH52" s="244"/>
      <c r="FI52" s="244"/>
      <c r="FJ52" s="244"/>
      <c r="FK52" s="244"/>
      <c r="FL52" s="244"/>
      <c r="FM52" s="244"/>
      <c r="FN52" s="244"/>
      <c r="FO52" s="244"/>
      <c r="FP52" s="244"/>
      <c r="FQ52" s="244"/>
      <c r="FR52" s="244"/>
      <c r="FS52" s="244"/>
      <c r="FT52" s="244"/>
      <c r="FU52" s="244"/>
      <c r="FV52" s="244"/>
      <c r="FW52" s="244"/>
      <c r="FX52" s="244"/>
      <c r="FY52" s="244"/>
      <c r="FZ52" s="244"/>
      <c r="GA52" s="244"/>
      <c r="GB52" s="244"/>
      <c r="GC52" s="244"/>
      <c r="GD52" s="244"/>
      <c r="GE52" s="244"/>
      <c r="GF52" s="244"/>
      <c r="GG52" s="244"/>
      <c r="GH52" s="244"/>
      <c r="GI52" s="244"/>
      <c r="GJ52" s="244"/>
      <c r="GK52" s="244"/>
      <c r="GL52" s="244"/>
      <c r="GM52" s="244"/>
      <c r="GN52" s="244"/>
      <c r="GO52" s="244"/>
      <c r="GP52" s="244"/>
      <c r="GQ52" s="244"/>
      <c r="GR52" s="244"/>
      <c r="GS52" s="244"/>
      <c r="GT52" s="244"/>
      <c r="GU52" s="244"/>
      <c r="GV52" s="244"/>
      <c r="GW52" s="244"/>
      <c r="GX52" s="244"/>
      <c r="GY52" s="244"/>
      <c r="GZ52" s="244"/>
      <c r="HA52" s="244"/>
      <c r="HB52" s="244"/>
      <c r="HC52" s="244"/>
      <c r="HD52" s="244"/>
      <c r="HE52" s="244"/>
      <c r="HF52" s="244"/>
      <c r="HG52" s="244"/>
      <c r="HH52" s="244"/>
      <c r="HI52" s="244"/>
      <c r="HJ52" s="244"/>
      <c r="HK52" s="244"/>
      <c r="HL52" s="244"/>
      <c r="HM52" s="244"/>
      <c r="HN52" s="244"/>
      <c r="HO52" s="244"/>
      <c r="HP52" s="244"/>
      <c r="HQ52" s="244"/>
      <c r="HR52" s="244"/>
      <c r="HS52" s="244"/>
      <c r="HT52" s="244"/>
      <c r="HU52" s="244"/>
      <c r="HV52" s="244"/>
      <c r="HW52" s="244"/>
      <c r="HX52" s="244"/>
      <c r="HY52" s="244"/>
      <c r="HZ52" s="244"/>
      <c r="IA52" s="244"/>
      <c r="IB52" s="244"/>
      <c r="IC52" s="244"/>
      <c r="ID52" s="244"/>
      <c r="IE52" s="244"/>
      <c r="IF52" s="244"/>
      <c r="IG52" s="244"/>
      <c r="IH52" s="244"/>
      <c r="II52" s="244"/>
      <c r="IJ52" s="244"/>
      <c r="IK52" s="244"/>
      <c r="IL52" s="244"/>
      <c r="IM52" s="244"/>
      <c r="IN52" s="244"/>
      <c r="IO52" s="244"/>
      <c r="IP52" s="244"/>
    </row>
    <row r="53" spans="1:250" s="6" customFormat="1">
      <c r="A53" s="257"/>
      <c r="B53" s="296"/>
      <c r="C53" s="242"/>
      <c r="D53" s="243"/>
      <c r="E53" s="391"/>
      <c r="F53" s="391"/>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4"/>
      <c r="BR53" s="244"/>
      <c r="BS53" s="244"/>
      <c r="BT53" s="244"/>
      <c r="BU53" s="244"/>
      <c r="BV53" s="244"/>
      <c r="BW53" s="244"/>
      <c r="BX53" s="244"/>
      <c r="BY53" s="244"/>
      <c r="BZ53" s="244"/>
      <c r="CA53" s="244"/>
      <c r="CB53" s="244"/>
      <c r="CC53" s="244"/>
      <c r="CD53" s="244"/>
      <c r="CE53" s="244"/>
      <c r="CF53" s="244"/>
      <c r="CG53" s="244"/>
      <c r="CH53" s="244"/>
      <c r="CI53" s="244"/>
      <c r="CJ53" s="244"/>
      <c r="CK53" s="244"/>
      <c r="CL53" s="244"/>
      <c r="CM53" s="244"/>
      <c r="CN53" s="244"/>
      <c r="CO53" s="244"/>
      <c r="CP53" s="244"/>
      <c r="CQ53" s="244"/>
      <c r="CR53" s="244"/>
      <c r="CS53" s="244"/>
      <c r="CT53" s="244"/>
      <c r="CU53" s="244"/>
      <c r="CV53" s="244"/>
      <c r="CW53" s="244"/>
      <c r="CX53" s="244"/>
      <c r="CY53" s="244"/>
      <c r="CZ53" s="244"/>
      <c r="DA53" s="244"/>
      <c r="DB53" s="244"/>
      <c r="DC53" s="244"/>
      <c r="DD53" s="244"/>
      <c r="DE53" s="244"/>
      <c r="DF53" s="244"/>
      <c r="DG53" s="244"/>
      <c r="DH53" s="244"/>
      <c r="DI53" s="244"/>
      <c r="DJ53" s="244"/>
      <c r="DK53" s="244"/>
      <c r="DL53" s="244"/>
      <c r="DM53" s="244"/>
      <c r="DN53" s="244"/>
      <c r="DO53" s="244"/>
      <c r="DP53" s="244"/>
      <c r="DQ53" s="244"/>
      <c r="DR53" s="244"/>
      <c r="DS53" s="244"/>
      <c r="DT53" s="244"/>
      <c r="DU53" s="244"/>
      <c r="DV53" s="244"/>
      <c r="DW53" s="244"/>
      <c r="DX53" s="244"/>
      <c r="DY53" s="244"/>
      <c r="DZ53" s="244"/>
      <c r="EA53" s="244"/>
      <c r="EB53" s="244"/>
      <c r="EC53" s="244"/>
      <c r="ED53" s="244"/>
      <c r="EE53" s="244"/>
      <c r="EF53" s="244"/>
      <c r="EG53" s="244"/>
      <c r="EH53" s="244"/>
      <c r="EI53" s="244"/>
      <c r="EJ53" s="244"/>
      <c r="EK53" s="244"/>
      <c r="EL53" s="244"/>
      <c r="EM53" s="244"/>
      <c r="EN53" s="244"/>
      <c r="EO53" s="244"/>
      <c r="EP53" s="244"/>
      <c r="EQ53" s="244"/>
      <c r="ER53" s="244"/>
      <c r="ES53" s="244"/>
      <c r="ET53" s="244"/>
      <c r="EU53" s="244"/>
      <c r="EV53" s="244"/>
      <c r="EW53" s="244"/>
      <c r="EX53" s="244"/>
      <c r="EY53" s="244"/>
      <c r="EZ53" s="244"/>
      <c r="FA53" s="244"/>
      <c r="FB53" s="244"/>
      <c r="FC53" s="244"/>
      <c r="FD53" s="244"/>
      <c r="FE53" s="244"/>
      <c r="FF53" s="244"/>
      <c r="FG53" s="244"/>
      <c r="FH53" s="244"/>
      <c r="FI53" s="244"/>
      <c r="FJ53" s="244"/>
      <c r="FK53" s="244"/>
      <c r="FL53" s="244"/>
      <c r="FM53" s="244"/>
      <c r="FN53" s="244"/>
      <c r="FO53" s="244"/>
      <c r="FP53" s="244"/>
      <c r="FQ53" s="244"/>
      <c r="FR53" s="244"/>
      <c r="FS53" s="244"/>
      <c r="FT53" s="244"/>
      <c r="FU53" s="244"/>
      <c r="FV53" s="244"/>
      <c r="FW53" s="244"/>
      <c r="FX53" s="244"/>
      <c r="FY53" s="244"/>
      <c r="FZ53" s="244"/>
      <c r="GA53" s="244"/>
      <c r="GB53" s="244"/>
      <c r="GC53" s="244"/>
      <c r="GD53" s="244"/>
      <c r="GE53" s="244"/>
      <c r="GF53" s="244"/>
      <c r="GG53" s="244"/>
      <c r="GH53" s="244"/>
      <c r="GI53" s="244"/>
      <c r="GJ53" s="244"/>
      <c r="GK53" s="244"/>
      <c r="GL53" s="244"/>
      <c r="GM53" s="244"/>
      <c r="GN53" s="244"/>
      <c r="GO53" s="244"/>
      <c r="GP53" s="244"/>
      <c r="GQ53" s="244"/>
      <c r="GR53" s="244"/>
      <c r="GS53" s="244"/>
      <c r="GT53" s="244"/>
      <c r="GU53" s="244"/>
      <c r="GV53" s="244"/>
      <c r="GW53" s="244"/>
      <c r="GX53" s="244"/>
      <c r="GY53" s="244"/>
      <c r="GZ53" s="244"/>
      <c r="HA53" s="244"/>
      <c r="HB53" s="244"/>
      <c r="HC53" s="244"/>
      <c r="HD53" s="244"/>
      <c r="HE53" s="244"/>
      <c r="HF53" s="244"/>
      <c r="HG53" s="244"/>
      <c r="HH53" s="244"/>
      <c r="HI53" s="244"/>
      <c r="HJ53" s="244"/>
      <c r="HK53" s="244"/>
      <c r="HL53" s="244"/>
      <c r="HM53" s="244"/>
      <c r="HN53" s="244"/>
      <c r="HO53" s="244"/>
      <c r="HP53" s="244"/>
      <c r="HQ53" s="244"/>
      <c r="HR53" s="244"/>
      <c r="HS53" s="244"/>
      <c r="HT53" s="244"/>
      <c r="HU53" s="244"/>
      <c r="HV53" s="244"/>
      <c r="HW53" s="244"/>
      <c r="HX53" s="244"/>
      <c r="HY53" s="244"/>
      <c r="HZ53" s="244"/>
      <c r="IA53" s="244"/>
      <c r="IB53" s="244"/>
      <c r="IC53" s="244"/>
      <c r="ID53" s="244"/>
      <c r="IE53" s="244"/>
      <c r="IF53" s="244"/>
      <c r="IG53" s="244"/>
      <c r="IH53" s="244"/>
      <c r="II53" s="244"/>
      <c r="IJ53" s="244"/>
      <c r="IK53" s="244"/>
      <c r="IL53" s="244"/>
      <c r="IM53" s="244"/>
      <c r="IN53" s="244"/>
      <c r="IO53" s="244"/>
      <c r="IP53" s="244"/>
    </row>
    <row r="61" spans="1:250">
      <c r="A61" s="244"/>
      <c r="B61" s="244"/>
      <c r="C61" s="258"/>
      <c r="D61" s="258"/>
      <c r="G61" s="264"/>
      <c r="H61" s="264"/>
      <c r="I61" s="264"/>
      <c r="J61" s="264"/>
      <c r="K61" s="264"/>
      <c r="L61" s="264"/>
      <c r="M61" s="264"/>
      <c r="N61" s="264"/>
      <c r="O61" s="264"/>
      <c r="P61" s="264"/>
      <c r="Q61" s="264"/>
      <c r="R61" s="264"/>
      <c r="S61" s="264"/>
      <c r="T61" s="264"/>
      <c r="U61" s="264"/>
      <c r="V61" s="264"/>
      <c r="W61" s="264"/>
      <c r="X61" s="264"/>
      <c r="Y61" s="264"/>
      <c r="Z61" s="264"/>
      <c r="AA61" s="264"/>
      <c r="AB61" s="264"/>
      <c r="AC61" s="264"/>
      <c r="AD61" s="264"/>
      <c r="AE61" s="264"/>
      <c r="AF61" s="264"/>
      <c r="AG61" s="264"/>
      <c r="AH61" s="264"/>
      <c r="AI61" s="264"/>
      <c r="AJ61" s="264"/>
      <c r="AK61" s="264"/>
      <c r="AL61" s="264"/>
      <c r="AM61" s="264"/>
      <c r="AN61" s="264"/>
      <c r="AO61" s="264"/>
      <c r="AP61" s="264"/>
      <c r="AQ61" s="264"/>
      <c r="AR61" s="264"/>
      <c r="AS61" s="264"/>
      <c r="AT61" s="264"/>
      <c r="AU61" s="264"/>
      <c r="AV61" s="264"/>
      <c r="AW61" s="264"/>
      <c r="AX61" s="264"/>
      <c r="AY61" s="264"/>
      <c r="AZ61" s="264"/>
      <c r="BA61" s="264"/>
      <c r="BB61" s="264"/>
      <c r="BC61" s="264"/>
      <c r="BD61" s="264"/>
      <c r="BE61" s="264"/>
      <c r="BF61" s="264"/>
      <c r="BG61" s="264"/>
      <c r="BH61" s="264"/>
      <c r="BI61" s="264"/>
      <c r="BJ61" s="264"/>
      <c r="BK61" s="264"/>
      <c r="BL61" s="264"/>
      <c r="BM61" s="264"/>
      <c r="BN61" s="264"/>
      <c r="BO61" s="264"/>
      <c r="BP61" s="264"/>
      <c r="BQ61" s="264"/>
      <c r="BR61" s="264"/>
      <c r="BS61" s="264"/>
      <c r="BT61" s="264"/>
      <c r="BU61" s="264"/>
      <c r="BV61" s="264"/>
      <c r="BW61" s="264"/>
      <c r="BX61" s="264"/>
      <c r="BY61" s="264"/>
      <c r="BZ61" s="264"/>
      <c r="CA61" s="264"/>
      <c r="CB61" s="264"/>
      <c r="CC61" s="264"/>
      <c r="CD61" s="264"/>
      <c r="CE61" s="264"/>
      <c r="CF61" s="264"/>
      <c r="CG61" s="264"/>
      <c r="CH61" s="264"/>
      <c r="CI61" s="264"/>
      <c r="CJ61" s="264"/>
      <c r="CK61" s="264"/>
      <c r="CL61" s="264"/>
      <c r="CM61" s="264"/>
      <c r="CN61" s="264"/>
      <c r="CO61" s="264"/>
      <c r="CP61" s="264"/>
      <c r="CQ61" s="264"/>
      <c r="CR61" s="264"/>
      <c r="CS61" s="264"/>
      <c r="CT61" s="264"/>
      <c r="CU61" s="264"/>
      <c r="CV61" s="264"/>
      <c r="CW61" s="264"/>
      <c r="CX61" s="264"/>
      <c r="CY61" s="264"/>
      <c r="CZ61" s="264"/>
      <c r="DA61" s="264"/>
      <c r="DB61" s="264"/>
      <c r="DC61" s="264"/>
      <c r="DD61" s="264"/>
      <c r="DE61" s="264"/>
      <c r="DF61" s="264"/>
      <c r="DG61" s="264"/>
      <c r="DH61" s="264"/>
      <c r="DI61" s="264"/>
      <c r="DJ61" s="264"/>
      <c r="DK61" s="264"/>
      <c r="DL61" s="264"/>
      <c r="DM61" s="264"/>
      <c r="DN61" s="264"/>
      <c r="DO61" s="264"/>
      <c r="DP61" s="264"/>
      <c r="DQ61" s="264"/>
      <c r="DR61" s="264"/>
      <c r="DS61" s="264"/>
      <c r="DT61" s="264"/>
      <c r="DU61" s="264"/>
      <c r="DV61" s="264"/>
      <c r="DW61" s="264"/>
      <c r="DX61" s="264"/>
      <c r="DY61" s="264"/>
      <c r="DZ61" s="264"/>
      <c r="EA61" s="264"/>
      <c r="EB61" s="264"/>
      <c r="EC61" s="264"/>
      <c r="ED61" s="264"/>
      <c r="EE61" s="264"/>
      <c r="EF61" s="264"/>
      <c r="EG61" s="264"/>
      <c r="EH61" s="264"/>
      <c r="EI61" s="264"/>
      <c r="EJ61" s="264"/>
      <c r="EK61" s="264"/>
      <c r="EL61" s="264"/>
      <c r="EM61" s="264"/>
      <c r="EN61" s="264"/>
      <c r="EO61" s="264"/>
      <c r="EP61" s="264"/>
      <c r="EQ61" s="264"/>
      <c r="ER61" s="264"/>
      <c r="ES61" s="264"/>
      <c r="ET61" s="264"/>
      <c r="EU61" s="264"/>
      <c r="EV61" s="264"/>
      <c r="EW61" s="264"/>
      <c r="EX61" s="264"/>
      <c r="EY61" s="264"/>
      <c r="EZ61" s="264"/>
      <c r="FA61" s="264"/>
      <c r="FB61" s="264"/>
      <c r="FC61" s="264"/>
      <c r="FD61" s="264"/>
      <c r="FE61" s="264"/>
      <c r="FF61" s="264"/>
      <c r="FG61" s="264"/>
      <c r="FH61" s="264"/>
      <c r="FI61" s="264"/>
      <c r="FJ61" s="264"/>
      <c r="FK61" s="264"/>
      <c r="FL61" s="264"/>
      <c r="FM61" s="264"/>
      <c r="FN61" s="264"/>
      <c r="FO61" s="264"/>
      <c r="FP61" s="264"/>
      <c r="FQ61" s="264"/>
      <c r="FR61" s="264"/>
      <c r="FS61" s="264"/>
      <c r="FT61" s="264"/>
      <c r="FU61" s="264"/>
      <c r="FV61" s="264"/>
      <c r="FW61" s="264"/>
      <c r="FX61" s="264"/>
      <c r="FY61" s="264"/>
      <c r="FZ61" s="264"/>
      <c r="GA61" s="264"/>
      <c r="GB61" s="264"/>
      <c r="GC61" s="264"/>
      <c r="GD61" s="264"/>
      <c r="GE61" s="264"/>
      <c r="GF61" s="264"/>
      <c r="GG61" s="264"/>
      <c r="GH61" s="264"/>
      <c r="GI61" s="264"/>
      <c r="GJ61" s="264"/>
      <c r="GK61" s="264"/>
      <c r="GL61" s="264"/>
      <c r="GM61" s="264"/>
      <c r="GN61" s="264"/>
      <c r="GO61" s="264"/>
      <c r="GP61" s="264"/>
      <c r="GQ61" s="264"/>
      <c r="GR61" s="264"/>
      <c r="GS61" s="264"/>
      <c r="GT61" s="264"/>
      <c r="GU61" s="264"/>
      <c r="GV61" s="264"/>
      <c r="GW61" s="264"/>
      <c r="GX61" s="264"/>
      <c r="GY61" s="264"/>
      <c r="GZ61" s="264"/>
      <c r="HA61" s="264"/>
      <c r="HB61" s="264"/>
      <c r="HC61" s="264"/>
      <c r="HD61" s="264"/>
      <c r="HE61" s="264"/>
      <c r="HF61" s="264"/>
      <c r="HG61" s="264"/>
      <c r="HH61" s="264"/>
      <c r="HI61" s="264"/>
      <c r="HJ61" s="264"/>
      <c r="HK61" s="264"/>
      <c r="HL61" s="264"/>
      <c r="HM61" s="264"/>
      <c r="HN61" s="264"/>
      <c r="HO61" s="264"/>
      <c r="HP61" s="264"/>
      <c r="HQ61" s="264"/>
      <c r="HR61" s="264"/>
      <c r="HS61" s="264"/>
      <c r="HT61" s="264"/>
      <c r="HU61" s="264"/>
      <c r="HV61" s="264"/>
      <c r="HW61" s="264"/>
      <c r="HX61" s="264"/>
      <c r="HY61" s="264"/>
      <c r="HZ61" s="264"/>
      <c r="IA61" s="264"/>
      <c r="IB61" s="264"/>
      <c r="IC61" s="264"/>
      <c r="ID61" s="264"/>
      <c r="IE61" s="264"/>
      <c r="IF61" s="264"/>
      <c r="IG61" s="264"/>
      <c r="IH61" s="264"/>
      <c r="II61" s="264"/>
      <c r="IJ61" s="264"/>
      <c r="IK61" s="264"/>
      <c r="IL61" s="264"/>
      <c r="IM61" s="264"/>
      <c r="IN61" s="264"/>
      <c r="IO61" s="264"/>
      <c r="IP61" s="264"/>
    </row>
    <row r="94" spans="1:2">
      <c r="A94" s="523"/>
      <c r="B94" s="524"/>
    </row>
  </sheetData>
  <sheetProtection algorithmName="SHA-512" hashValue="eDptAvcGQqAjwVNtZdx25OMsTwg1KXz/fBnty+WyKmy0+PV3ESYjgZqJBPv9eox7uRAPPxP9iQ/gb6ZHU8TXyg==" saltValue="jNEM7+cTWmjBn+WiR3GyaA==" spinCount="100000" sheet="1" objects="1" scenarios="1" selectLockedCells="1"/>
  <pageMargins left="0.78740157480314965" right="0.59055118110236227" top="0.86614173228346458" bottom="0.86614173228346458" header="0.31496062992125984" footer="0.39370078740157483"/>
  <pageSetup paperSize="9" orientation="portrait"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rowBreaks count="1" manualBreakCount="1">
    <brk id="26" max="5" man="1"/>
  </rowBreaks>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V94"/>
  <sheetViews>
    <sheetView showZeros="0" view="pageBreakPreview" topLeftCell="A13" zoomScaleNormal="100" zoomScaleSheetLayoutView="100" workbookViewId="0">
      <selection activeCell="E16" sqref="E16"/>
    </sheetView>
  </sheetViews>
  <sheetFormatPr defaultRowHeight="12.75"/>
  <cols>
    <col min="1" max="1" width="6.7109375" style="775" customWidth="1"/>
    <col min="2" max="2" width="43.85546875" style="776" customWidth="1"/>
    <col min="3" max="3" width="4.7109375" style="583" customWidth="1"/>
    <col min="4" max="4" width="9.5703125" style="504" customWidth="1"/>
    <col min="5" max="5" width="11.5703125" style="120" customWidth="1"/>
    <col min="6" max="6" width="12.85546875" style="120" customWidth="1"/>
    <col min="7" max="16384" width="9.140625" style="1"/>
  </cols>
  <sheetData>
    <row r="1" spans="1:249">
      <c r="A1" s="740" t="s">
        <v>348</v>
      </c>
      <c r="B1" s="679" t="s">
        <v>349</v>
      </c>
      <c r="C1" s="673"/>
      <c r="D1" s="508"/>
      <c r="E1" s="708"/>
      <c r="F1" s="708"/>
    </row>
    <row r="2" spans="1:249">
      <c r="A2" s="740"/>
      <c r="B2" s="679"/>
      <c r="C2" s="673"/>
      <c r="D2" s="508"/>
      <c r="E2" s="708"/>
      <c r="F2" s="708"/>
    </row>
    <row r="3" spans="1:249">
      <c r="A3" s="4"/>
      <c r="B3" s="782" t="s">
        <v>84</v>
      </c>
      <c r="C3" s="82"/>
      <c r="D3" s="743"/>
      <c r="E3" s="933"/>
      <c r="F3" s="933"/>
    </row>
    <row r="4" spans="1:249" ht="51">
      <c r="A4" s="4"/>
      <c r="B4" s="763" t="s">
        <v>613</v>
      </c>
      <c r="C4" s="783"/>
      <c r="D4" s="783"/>
      <c r="E4" s="711"/>
      <c r="F4" s="711"/>
    </row>
    <row r="5" spans="1:249">
      <c r="A5" s="4"/>
      <c r="B5" s="763" t="s">
        <v>409</v>
      </c>
      <c r="C5" s="783"/>
      <c r="D5" s="783"/>
      <c r="E5" s="711"/>
      <c r="F5" s="711"/>
    </row>
    <row r="6" spans="1:249" ht="25.5">
      <c r="A6" s="4"/>
      <c r="B6" s="88" t="s">
        <v>593</v>
      </c>
      <c r="C6" s="712"/>
      <c r="D6" s="712"/>
      <c r="E6" s="713"/>
      <c r="F6" s="713"/>
      <c r="G6" s="934"/>
      <c r="H6" s="728"/>
      <c r="I6" s="728"/>
    </row>
    <row r="7" spans="1:249">
      <c r="A7" s="740"/>
      <c r="B7" s="679"/>
      <c r="C7" s="673"/>
      <c r="D7" s="508"/>
      <c r="E7" s="708"/>
      <c r="F7" s="708"/>
    </row>
    <row r="8" spans="1:249" s="6" customFormat="1">
      <c r="A8" s="418" t="s">
        <v>25</v>
      </c>
      <c r="B8" s="419" t="s">
        <v>26</v>
      </c>
      <c r="C8" s="506" t="s">
        <v>11</v>
      </c>
      <c r="D8" s="507" t="s">
        <v>27</v>
      </c>
      <c r="E8" s="420" t="s">
        <v>28</v>
      </c>
      <c r="F8" s="421" t="s">
        <v>29</v>
      </c>
      <c r="G8" s="142"/>
    </row>
    <row r="9" spans="1:249">
      <c r="A9" s="79"/>
      <c r="B9" s="765"/>
      <c r="C9" s="491"/>
      <c r="D9" s="508"/>
      <c r="E9" s="391"/>
      <c r="F9" s="391"/>
    </row>
    <row r="10" spans="1:249" ht="89.25">
      <c r="A10" s="575">
        <f>COUNT($A$8:A9)+1</f>
        <v>1</v>
      </c>
      <c r="B10" s="935" t="s">
        <v>350</v>
      </c>
      <c r="C10" s="82" t="s">
        <v>147</v>
      </c>
      <c r="D10" s="508">
        <v>182</v>
      </c>
      <c r="E10" s="543"/>
      <c r="F10" s="793">
        <f t="shared" ref="F10:F42" si="0">D10*E10</f>
        <v>0</v>
      </c>
      <c r="G10" s="936"/>
    </row>
    <row r="11" spans="1:249">
      <c r="A11" s="575"/>
      <c r="B11" s="937"/>
      <c r="C11" s="681"/>
      <c r="D11" s="508"/>
      <c r="E11" s="543"/>
      <c r="F11" s="793">
        <f t="shared" si="0"/>
        <v>0</v>
      </c>
      <c r="G11" s="743"/>
    </row>
    <row r="12" spans="1:249" ht="89.25">
      <c r="A12" s="575">
        <f>COUNT($A$8:A11)+1</f>
        <v>2</v>
      </c>
      <c r="B12" s="935" t="s">
        <v>351</v>
      </c>
      <c r="C12" s="82" t="s">
        <v>147</v>
      </c>
      <c r="D12" s="508">
        <v>42</v>
      </c>
      <c r="E12" s="543"/>
      <c r="F12" s="793">
        <f t="shared" si="0"/>
        <v>0</v>
      </c>
      <c r="G12" s="743"/>
    </row>
    <row r="13" spans="1:249">
      <c r="A13" s="575"/>
      <c r="B13" s="938"/>
      <c r="C13" s="681"/>
      <c r="D13" s="508"/>
      <c r="E13" s="543"/>
      <c r="F13" s="793">
        <f t="shared" si="0"/>
        <v>0</v>
      </c>
      <c r="G13" s="743"/>
    </row>
    <row r="14" spans="1:249" ht="89.25">
      <c r="A14" s="575">
        <f>COUNT($A$8:A13)+1</f>
        <v>3</v>
      </c>
      <c r="B14" s="429" t="s">
        <v>352</v>
      </c>
      <c r="C14" s="844" t="s">
        <v>147</v>
      </c>
      <c r="D14" s="538">
        <v>63</v>
      </c>
      <c r="E14" s="399"/>
      <c r="F14" s="793">
        <f t="shared" si="0"/>
        <v>0</v>
      </c>
      <c r="G14" s="608"/>
    </row>
    <row r="15" spans="1:249">
      <c r="A15" s="575"/>
      <c r="B15" s="577"/>
      <c r="C15" s="929"/>
      <c r="D15" s="608"/>
      <c r="E15" s="543"/>
      <c r="F15" s="793">
        <f t="shared" si="0"/>
        <v>0</v>
      </c>
      <c r="G15" s="608"/>
    </row>
    <row r="16" spans="1:249" s="299" customFormat="1" ht="89.25">
      <c r="A16" s="939">
        <f>COUNT($A$8:A15)+1</f>
        <v>4</v>
      </c>
      <c r="B16" s="940" t="s">
        <v>353</v>
      </c>
      <c r="C16" s="941" t="s">
        <v>147</v>
      </c>
      <c r="D16" s="538">
        <v>17</v>
      </c>
      <c r="E16" s="399"/>
      <c r="F16" s="793">
        <f t="shared" si="0"/>
        <v>0</v>
      </c>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row>
    <row r="17" spans="1:249" s="299" customFormat="1">
      <c r="A17" s="939"/>
      <c r="B17" s="940"/>
      <c r="C17" s="941"/>
      <c r="D17" s="538"/>
      <c r="E17" s="399"/>
      <c r="F17" s="793">
        <f t="shared" si="0"/>
        <v>0</v>
      </c>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row>
    <row r="18" spans="1:249" s="244" customFormat="1" ht="89.25">
      <c r="A18" s="660">
        <f>COUNT($A$8:A16)+1</f>
        <v>5</v>
      </c>
      <c r="B18" s="942" t="s">
        <v>354</v>
      </c>
      <c r="C18" s="681" t="s">
        <v>94</v>
      </c>
      <c r="D18" s="508">
        <v>50</v>
      </c>
      <c r="E18" s="962"/>
      <c r="F18" s="793">
        <f t="shared" si="0"/>
        <v>0</v>
      </c>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row>
    <row r="19" spans="1:249" s="943" customFormat="1">
      <c r="A19" s="873"/>
      <c r="B19" s="424"/>
      <c r="C19" s="562"/>
      <c r="D19" s="563"/>
      <c r="E19" s="384"/>
      <c r="F19" s="793">
        <f t="shared" si="0"/>
        <v>0</v>
      </c>
    </row>
    <row r="20" spans="1:249" ht="14.25" customHeight="1">
      <c r="A20" s="939">
        <f>COUNT($A$8:A19)+1</f>
        <v>6</v>
      </c>
      <c r="B20" s="576" t="s">
        <v>355</v>
      </c>
      <c r="C20" s="82" t="s">
        <v>147</v>
      </c>
      <c r="D20" s="510">
        <v>42</v>
      </c>
      <c r="E20" s="543"/>
      <c r="F20" s="793">
        <f t="shared" si="0"/>
        <v>0</v>
      </c>
      <c r="G20" s="510"/>
    </row>
    <row r="21" spans="1:249">
      <c r="A21" s="732"/>
      <c r="B21" s="577"/>
      <c r="C21" s="477"/>
      <c r="D21" s="510"/>
      <c r="E21" s="543"/>
      <c r="F21" s="793">
        <f t="shared" si="0"/>
        <v>0</v>
      </c>
      <c r="G21" s="510"/>
    </row>
    <row r="22" spans="1:249" s="189" customFormat="1" ht="25.5">
      <c r="A22" s="939">
        <f>COUNT($A$8:A21)+1</f>
        <v>7</v>
      </c>
      <c r="B22" s="944" t="s">
        <v>356</v>
      </c>
      <c r="C22" s="945"/>
      <c r="D22" s="608"/>
      <c r="E22" s="279"/>
      <c r="F22" s="793">
        <f t="shared" si="0"/>
        <v>0</v>
      </c>
      <c r="G22" s="608"/>
    </row>
    <row r="23" spans="1:249" s="189" customFormat="1">
      <c r="A23" s="939"/>
      <c r="B23" s="946" t="s">
        <v>357</v>
      </c>
      <c r="C23" s="681" t="s">
        <v>102</v>
      </c>
      <c r="D23" s="508">
        <v>2</v>
      </c>
      <c r="E23" s="962"/>
      <c r="F23" s="793">
        <f t="shared" si="0"/>
        <v>0</v>
      </c>
      <c r="G23" s="743"/>
    </row>
    <row r="24" spans="1:249" s="189" customFormat="1">
      <c r="A24" s="939"/>
      <c r="B24" s="946" t="s">
        <v>614</v>
      </c>
      <c r="C24" s="681" t="s">
        <v>102</v>
      </c>
      <c r="D24" s="508">
        <v>2</v>
      </c>
      <c r="E24" s="962"/>
      <c r="F24" s="793">
        <f t="shared" si="0"/>
        <v>0</v>
      </c>
      <c r="G24" s="743"/>
    </row>
    <row r="25" spans="1:249" s="189" customFormat="1">
      <c r="A25" s="939"/>
      <c r="B25" s="751"/>
      <c r="C25" s="681"/>
      <c r="D25" s="508"/>
      <c r="E25" s="963"/>
      <c r="F25" s="793">
        <f t="shared" si="0"/>
        <v>0</v>
      </c>
      <c r="G25" s="743"/>
    </row>
    <row r="26" spans="1:249" s="189" customFormat="1" ht="14.25">
      <c r="A26" s="939">
        <f>COUNT($A$8:A25)+1</f>
        <v>8</v>
      </c>
      <c r="B26" s="947" t="s">
        <v>358</v>
      </c>
      <c r="C26" s="681" t="s">
        <v>139</v>
      </c>
      <c r="D26" s="510">
        <v>60</v>
      </c>
      <c r="E26" s="579"/>
      <c r="F26" s="793">
        <f t="shared" si="0"/>
        <v>0</v>
      </c>
    </row>
    <row r="27" spans="1:249" s="189" customFormat="1">
      <c r="A27" s="939"/>
      <c r="B27" s="947"/>
      <c r="C27" s="681"/>
      <c r="D27" s="510"/>
      <c r="E27" s="579"/>
      <c r="F27" s="793">
        <f t="shared" si="0"/>
        <v>0</v>
      </c>
    </row>
    <row r="28" spans="1:249" s="951" customFormat="1" ht="14.25">
      <c r="A28" s="939">
        <f>COUNT($A$8:A27)+1</f>
        <v>9</v>
      </c>
      <c r="B28" s="948" t="s">
        <v>359</v>
      </c>
      <c r="C28" s="949" t="s">
        <v>360</v>
      </c>
      <c r="D28" s="950">
        <v>25</v>
      </c>
      <c r="E28" s="543"/>
      <c r="F28" s="793">
        <f t="shared" si="0"/>
        <v>0</v>
      </c>
      <c r="G28" s="743"/>
    </row>
    <row r="29" spans="1:249" s="951" customFormat="1">
      <c r="A29" s="939"/>
      <c r="B29" s="947"/>
      <c r="C29" s="952"/>
      <c r="D29" s="508"/>
      <c r="E29" s="964"/>
      <c r="F29" s="793">
        <f t="shared" si="0"/>
        <v>0</v>
      </c>
      <c r="G29" s="743"/>
    </row>
    <row r="30" spans="1:249" s="951" customFormat="1" ht="51">
      <c r="A30" s="575">
        <f>COUNT($A$8:A29)+1</f>
        <v>10</v>
      </c>
      <c r="B30" s="947" t="s">
        <v>361</v>
      </c>
      <c r="C30" s="681" t="s">
        <v>147</v>
      </c>
      <c r="D30" s="508">
        <v>133</v>
      </c>
      <c r="E30" s="962"/>
      <c r="F30" s="793">
        <f t="shared" si="0"/>
        <v>0</v>
      </c>
      <c r="G30" s="743"/>
    </row>
    <row r="31" spans="1:249" s="951" customFormat="1">
      <c r="A31" s="575"/>
      <c r="B31" s="947"/>
      <c r="C31" s="681"/>
      <c r="D31" s="508"/>
      <c r="E31" s="962"/>
      <c r="F31" s="793">
        <f t="shared" si="0"/>
        <v>0</v>
      </c>
      <c r="G31" s="743"/>
    </row>
    <row r="32" spans="1:249" s="951" customFormat="1" ht="63.75">
      <c r="A32" s="575">
        <f>COUNT($A$8:A31)+1</f>
        <v>11</v>
      </c>
      <c r="B32" s="947" t="s">
        <v>615</v>
      </c>
      <c r="C32" s="681" t="s">
        <v>147</v>
      </c>
      <c r="D32" s="508">
        <v>5</v>
      </c>
      <c r="E32" s="962"/>
      <c r="F32" s="793">
        <f t="shared" si="0"/>
        <v>0</v>
      </c>
      <c r="G32" s="743"/>
    </row>
    <row r="33" spans="1:256" s="951" customFormat="1">
      <c r="A33" s="575"/>
      <c r="B33" s="947"/>
      <c r="C33" s="681"/>
      <c r="D33" s="508"/>
      <c r="E33" s="962"/>
      <c r="F33" s="793">
        <f t="shared" si="0"/>
        <v>0</v>
      </c>
      <c r="G33" s="743"/>
    </row>
    <row r="34" spans="1:256" s="244" customFormat="1" ht="38.25" customHeight="1">
      <c r="A34" s="575">
        <f>COUNT($A$8:A33)+1</f>
        <v>12</v>
      </c>
      <c r="B34" s="600" t="s">
        <v>362</v>
      </c>
      <c r="C34" s="681" t="s">
        <v>94</v>
      </c>
      <c r="D34" s="508">
        <v>103</v>
      </c>
      <c r="E34" s="962"/>
      <c r="F34" s="793">
        <f t="shared" si="0"/>
        <v>0</v>
      </c>
      <c r="G34" s="743"/>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89"/>
      <c r="BC34" s="189"/>
      <c r="BD34" s="189"/>
      <c r="BE34" s="189"/>
      <c r="BF34" s="189"/>
      <c r="BG34" s="189"/>
      <c r="BH34" s="189"/>
      <c r="BI34" s="189"/>
      <c r="BJ34" s="189"/>
      <c r="BK34" s="189"/>
      <c r="BL34" s="189"/>
      <c r="BM34" s="189"/>
      <c r="BN34" s="189"/>
      <c r="BO34" s="189"/>
      <c r="BP34" s="189"/>
      <c r="BQ34" s="189"/>
      <c r="BR34" s="189"/>
      <c r="BS34" s="189"/>
      <c r="BT34" s="189"/>
      <c r="BU34" s="189"/>
      <c r="BV34" s="189"/>
      <c r="BW34" s="189"/>
      <c r="BX34" s="189"/>
      <c r="BY34" s="189"/>
      <c r="BZ34" s="189"/>
      <c r="CA34" s="189"/>
      <c r="CB34" s="189"/>
      <c r="CC34" s="189"/>
      <c r="CD34" s="189"/>
      <c r="CE34" s="189"/>
      <c r="CF34" s="189"/>
      <c r="CG34" s="189"/>
      <c r="CH34" s="189"/>
      <c r="CI34" s="189"/>
      <c r="CJ34" s="189"/>
      <c r="CK34" s="189"/>
      <c r="CL34" s="189"/>
      <c r="CM34" s="189"/>
      <c r="CN34" s="189"/>
      <c r="CO34" s="189"/>
      <c r="CP34" s="189"/>
      <c r="CQ34" s="189"/>
      <c r="CR34" s="189"/>
      <c r="CS34" s="189"/>
      <c r="CT34" s="189"/>
      <c r="CU34" s="189"/>
      <c r="CV34" s="189"/>
      <c r="CW34" s="189"/>
      <c r="CX34" s="189"/>
      <c r="CY34" s="189"/>
      <c r="CZ34" s="189"/>
      <c r="DA34" s="189"/>
      <c r="DB34" s="189"/>
      <c r="DC34" s="189"/>
      <c r="DD34" s="189"/>
      <c r="DE34" s="189"/>
      <c r="DF34" s="189"/>
      <c r="DG34" s="189"/>
      <c r="DH34" s="189"/>
      <c r="DI34" s="189"/>
      <c r="DJ34" s="189"/>
      <c r="DK34" s="189"/>
      <c r="DL34" s="189"/>
      <c r="DM34" s="189"/>
      <c r="DN34" s="189"/>
      <c r="DO34" s="189"/>
      <c r="DP34" s="189"/>
      <c r="DQ34" s="189"/>
      <c r="DR34" s="189"/>
      <c r="DS34" s="189"/>
      <c r="DT34" s="189"/>
      <c r="DU34" s="189"/>
      <c r="DV34" s="189"/>
      <c r="DW34" s="189"/>
      <c r="DX34" s="189"/>
      <c r="DY34" s="189"/>
      <c r="DZ34" s="189"/>
      <c r="EA34" s="189"/>
      <c r="EB34" s="189"/>
      <c r="EC34" s="189"/>
      <c r="ED34" s="189"/>
      <c r="EE34" s="189"/>
      <c r="EF34" s="189"/>
      <c r="EG34" s="189"/>
      <c r="EH34" s="189"/>
      <c r="EI34" s="189"/>
      <c r="EJ34" s="189"/>
      <c r="EK34" s="189"/>
      <c r="EL34" s="189"/>
      <c r="EM34" s="189"/>
      <c r="EN34" s="189"/>
      <c r="EO34" s="189"/>
      <c r="EP34" s="189"/>
      <c r="EQ34" s="189"/>
      <c r="ER34" s="189"/>
      <c r="ES34" s="189"/>
      <c r="ET34" s="189"/>
      <c r="EU34" s="189"/>
      <c r="EV34" s="189"/>
      <c r="EW34" s="189"/>
      <c r="EX34" s="189"/>
      <c r="EY34" s="189"/>
      <c r="EZ34" s="189"/>
      <c r="FA34" s="189"/>
      <c r="FB34" s="189"/>
      <c r="FC34" s="189"/>
      <c r="FD34" s="189"/>
      <c r="FE34" s="189"/>
      <c r="FF34" s="189"/>
      <c r="FG34" s="189"/>
      <c r="FH34" s="189"/>
      <c r="FI34" s="189"/>
      <c r="FJ34" s="189"/>
      <c r="FK34" s="189"/>
      <c r="FL34" s="189"/>
      <c r="FM34" s="189"/>
      <c r="FN34" s="189"/>
      <c r="FO34" s="189"/>
      <c r="FP34" s="189"/>
      <c r="FQ34" s="189"/>
      <c r="FR34" s="189"/>
      <c r="FS34" s="189"/>
      <c r="FT34" s="189"/>
      <c r="FU34" s="189"/>
      <c r="FV34" s="189"/>
      <c r="FW34" s="189"/>
      <c r="FX34" s="189"/>
      <c r="FY34" s="189"/>
      <c r="FZ34" s="189"/>
      <c r="GA34" s="189"/>
      <c r="GB34" s="189"/>
      <c r="GC34" s="189"/>
      <c r="GD34" s="189"/>
      <c r="GE34" s="189"/>
      <c r="GF34" s="189"/>
      <c r="GG34" s="189"/>
      <c r="GH34" s="189"/>
      <c r="GI34" s="189"/>
      <c r="GJ34" s="189"/>
      <c r="GK34" s="189"/>
      <c r="GL34" s="189"/>
      <c r="GM34" s="189"/>
      <c r="GN34" s="189"/>
      <c r="GO34" s="189"/>
      <c r="GP34" s="189"/>
      <c r="GQ34" s="189"/>
      <c r="GR34" s="189"/>
      <c r="GS34" s="189"/>
      <c r="GT34" s="189"/>
      <c r="GU34" s="189"/>
      <c r="GV34" s="189"/>
      <c r="GW34" s="189"/>
      <c r="GX34" s="189"/>
      <c r="GY34" s="189"/>
      <c r="GZ34" s="189"/>
      <c r="HA34" s="189"/>
      <c r="HB34" s="189"/>
      <c r="HC34" s="189"/>
      <c r="HD34" s="189"/>
      <c r="HE34" s="189"/>
      <c r="HF34" s="189"/>
      <c r="HG34" s="189"/>
      <c r="HH34" s="189"/>
      <c r="HI34" s="189"/>
      <c r="HJ34" s="189"/>
      <c r="HK34" s="189"/>
      <c r="HL34" s="189"/>
      <c r="HM34" s="189"/>
      <c r="HN34" s="189"/>
      <c r="HO34" s="189"/>
      <c r="HP34" s="189"/>
      <c r="HQ34" s="189"/>
      <c r="HR34" s="189"/>
      <c r="HS34" s="189"/>
      <c r="HT34" s="189"/>
      <c r="HU34" s="189"/>
      <c r="HV34" s="189"/>
      <c r="HW34" s="189"/>
      <c r="HX34" s="189"/>
      <c r="HY34" s="189"/>
      <c r="HZ34" s="189"/>
      <c r="IA34" s="189"/>
      <c r="IB34" s="189"/>
      <c r="IC34" s="189"/>
      <c r="ID34" s="189"/>
      <c r="IE34" s="189"/>
      <c r="IF34" s="189"/>
      <c r="IG34" s="189"/>
      <c r="IH34" s="189"/>
      <c r="II34" s="189"/>
      <c r="IJ34" s="189"/>
      <c r="IK34" s="189"/>
      <c r="IL34" s="189"/>
      <c r="IM34" s="189"/>
      <c r="IN34" s="189"/>
      <c r="IO34" s="189"/>
      <c r="IP34" s="189"/>
      <c r="IQ34" s="189"/>
      <c r="IR34" s="189"/>
      <c r="IS34" s="189"/>
      <c r="IT34" s="189"/>
      <c r="IU34" s="189"/>
      <c r="IV34" s="189"/>
    </row>
    <row r="35" spans="1:256" s="951" customFormat="1">
      <c r="A35" s="575"/>
      <c r="B35" s="947"/>
      <c r="C35" s="681"/>
      <c r="D35" s="508"/>
      <c r="E35" s="962"/>
      <c r="F35" s="793">
        <f t="shared" si="0"/>
        <v>0</v>
      </c>
      <c r="G35" s="743"/>
    </row>
    <row r="36" spans="1:256" s="951" customFormat="1" ht="51" customHeight="1">
      <c r="A36" s="939">
        <f>COUNT($A$8:A35)+1</f>
        <v>13</v>
      </c>
      <c r="B36" s="947" t="s">
        <v>410</v>
      </c>
      <c r="C36" s="681" t="s">
        <v>102</v>
      </c>
      <c r="D36" s="508">
        <v>1</v>
      </c>
      <c r="E36" s="962"/>
      <c r="F36" s="793">
        <f t="shared" si="0"/>
        <v>0</v>
      </c>
      <c r="G36" s="743"/>
    </row>
    <row r="37" spans="1:256" s="951" customFormat="1">
      <c r="A37" s="939"/>
      <c r="B37" s="947"/>
      <c r="C37" s="681"/>
      <c r="D37" s="508"/>
      <c r="E37" s="962"/>
      <c r="F37" s="793">
        <f t="shared" si="0"/>
        <v>0</v>
      </c>
      <c r="G37" s="743"/>
    </row>
    <row r="38" spans="1:256" s="951" customFormat="1">
      <c r="A38" s="939">
        <f>COUNT($A$8:A37)+1</f>
        <v>14</v>
      </c>
      <c r="B38" s="947" t="s">
        <v>411</v>
      </c>
      <c r="C38" s="681" t="s">
        <v>102</v>
      </c>
      <c r="D38" s="508">
        <v>5</v>
      </c>
      <c r="E38" s="962"/>
      <c r="F38" s="793">
        <f t="shared" si="0"/>
        <v>0</v>
      </c>
      <c r="G38" s="743"/>
    </row>
    <row r="39" spans="1:256" s="951" customFormat="1">
      <c r="A39" s="939"/>
      <c r="B39" s="947"/>
      <c r="C39" s="681"/>
      <c r="D39" s="508"/>
      <c r="E39" s="962"/>
      <c r="F39" s="793">
        <f t="shared" si="0"/>
        <v>0</v>
      </c>
      <c r="G39" s="743"/>
    </row>
    <row r="40" spans="1:256" s="189" customFormat="1">
      <c r="A40" s="939">
        <f>COUNT($A$8:A39)+1</f>
        <v>15</v>
      </c>
      <c r="B40" s="947" t="s">
        <v>363</v>
      </c>
      <c r="C40" s="681" t="s">
        <v>364</v>
      </c>
      <c r="D40" s="489">
        <v>50</v>
      </c>
      <c r="E40" s="579"/>
      <c r="F40" s="793">
        <f t="shared" si="0"/>
        <v>0</v>
      </c>
    </row>
    <row r="41" spans="1:256" s="189" customFormat="1">
      <c r="A41" s="732"/>
      <c r="B41" s="947"/>
      <c r="C41" s="681"/>
      <c r="D41" s="508"/>
      <c r="E41" s="579"/>
      <c r="F41" s="793">
        <f t="shared" si="0"/>
        <v>0</v>
      </c>
    </row>
    <row r="42" spans="1:256" s="189" customFormat="1" ht="27" customHeight="1">
      <c r="A42" s="939">
        <f>COUNT($A$8:A41)+1</f>
        <v>16</v>
      </c>
      <c r="B42" s="947" t="s">
        <v>365</v>
      </c>
      <c r="C42" s="681" t="s">
        <v>102</v>
      </c>
      <c r="D42" s="508">
        <v>20</v>
      </c>
      <c r="E42" s="579"/>
      <c r="F42" s="793">
        <f t="shared" si="0"/>
        <v>0</v>
      </c>
    </row>
    <row r="43" spans="1:256" s="6" customFormat="1">
      <c r="A43" s="18"/>
      <c r="B43" s="659"/>
      <c r="C43" s="510"/>
      <c r="D43" s="508"/>
      <c r="E43" s="806"/>
      <c r="F43" s="793"/>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4"/>
      <c r="BR43" s="244"/>
      <c r="BS43" s="244"/>
      <c r="BT43" s="244"/>
      <c r="BU43" s="244"/>
      <c r="BV43" s="244"/>
      <c r="BW43" s="244"/>
      <c r="BX43" s="244"/>
      <c r="BY43" s="244"/>
      <c r="BZ43" s="244"/>
      <c r="CA43" s="244"/>
      <c r="CB43" s="244"/>
      <c r="CC43" s="244"/>
      <c r="CD43" s="244"/>
      <c r="CE43" s="244"/>
      <c r="CF43" s="244"/>
      <c r="CG43" s="244"/>
      <c r="CH43" s="244"/>
      <c r="CI43" s="244"/>
      <c r="CJ43" s="244"/>
      <c r="CK43" s="244"/>
      <c r="CL43" s="244"/>
      <c r="CM43" s="244"/>
      <c r="CN43" s="244"/>
      <c r="CO43" s="244"/>
      <c r="CP43" s="244"/>
      <c r="CQ43" s="244"/>
      <c r="CR43" s="244"/>
      <c r="CS43" s="244"/>
      <c r="CT43" s="244"/>
      <c r="CU43" s="244"/>
      <c r="CV43" s="244"/>
      <c r="CW43" s="244"/>
      <c r="CX43" s="244"/>
      <c r="CY43" s="244"/>
      <c r="CZ43" s="244"/>
      <c r="DA43" s="244"/>
      <c r="DB43" s="244"/>
      <c r="DC43" s="244"/>
      <c r="DD43" s="244"/>
      <c r="DE43" s="244"/>
      <c r="DF43" s="244"/>
      <c r="DG43" s="244"/>
      <c r="DH43" s="244"/>
      <c r="DI43" s="244"/>
      <c r="DJ43" s="244"/>
      <c r="DK43" s="244"/>
      <c r="DL43" s="244"/>
      <c r="DM43" s="244"/>
      <c r="DN43" s="244"/>
      <c r="DO43" s="244"/>
      <c r="DP43" s="244"/>
      <c r="DQ43" s="244"/>
      <c r="DR43" s="244"/>
      <c r="DS43" s="244"/>
      <c r="DT43" s="244"/>
      <c r="DU43" s="244"/>
      <c r="DV43" s="244"/>
      <c r="DW43" s="244"/>
      <c r="DX43" s="244"/>
      <c r="DY43" s="244"/>
      <c r="DZ43" s="244"/>
      <c r="EA43" s="244"/>
      <c r="EB43" s="244"/>
      <c r="EC43" s="244"/>
      <c r="ED43" s="244"/>
      <c r="EE43" s="244"/>
      <c r="EF43" s="244"/>
      <c r="EG43" s="244"/>
      <c r="EH43" s="244"/>
      <c r="EI43" s="244"/>
      <c r="EJ43" s="244"/>
      <c r="EK43" s="244"/>
      <c r="EL43" s="244"/>
      <c r="EM43" s="244"/>
      <c r="EN43" s="244"/>
      <c r="EO43" s="244"/>
      <c r="EP43" s="244"/>
      <c r="EQ43" s="244"/>
      <c r="ER43" s="244"/>
      <c r="ES43" s="244"/>
      <c r="ET43" s="244"/>
      <c r="EU43" s="244"/>
      <c r="EV43" s="244"/>
      <c r="EW43" s="244"/>
      <c r="EX43" s="244"/>
      <c r="EY43" s="244"/>
      <c r="EZ43" s="244"/>
      <c r="FA43" s="244"/>
      <c r="FB43" s="244"/>
      <c r="FC43" s="244"/>
      <c r="FD43" s="244"/>
      <c r="FE43" s="244"/>
      <c r="FF43" s="244"/>
      <c r="FG43" s="244"/>
      <c r="FH43" s="244"/>
      <c r="FI43" s="244"/>
      <c r="FJ43" s="244"/>
      <c r="FK43" s="244"/>
      <c r="FL43" s="244"/>
      <c r="FM43" s="244"/>
      <c r="FN43" s="244"/>
      <c r="FO43" s="244"/>
      <c r="FP43" s="244"/>
      <c r="FQ43" s="244"/>
      <c r="FR43" s="244"/>
      <c r="FS43" s="244"/>
      <c r="FT43" s="244"/>
      <c r="FU43" s="244"/>
      <c r="FV43" s="244"/>
      <c r="FW43" s="244"/>
      <c r="FX43" s="244"/>
      <c r="FY43" s="244"/>
      <c r="FZ43" s="244"/>
      <c r="GA43" s="244"/>
      <c r="GB43" s="244"/>
      <c r="GC43" s="244"/>
      <c r="GD43" s="244"/>
      <c r="GE43" s="244"/>
      <c r="GF43" s="244"/>
      <c r="GG43" s="244"/>
      <c r="GH43" s="244"/>
      <c r="GI43" s="244"/>
      <c r="GJ43" s="244"/>
      <c r="GK43" s="244"/>
      <c r="GL43" s="244"/>
      <c r="GM43" s="244"/>
      <c r="GN43" s="244"/>
      <c r="GO43" s="244"/>
      <c r="GP43" s="244"/>
      <c r="GQ43" s="244"/>
      <c r="GR43" s="244"/>
      <c r="GS43" s="244"/>
      <c r="GT43" s="244"/>
      <c r="GU43" s="244"/>
      <c r="GV43" s="244"/>
      <c r="GW43" s="244"/>
      <c r="GX43" s="244"/>
      <c r="GY43" s="244"/>
      <c r="GZ43" s="244"/>
      <c r="HA43" s="244"/>
      <c r="HB43" s="244"/>
      <c r="HC43" s="244"/>
      <c r="HD43" s="244"/>
      <c r="HE43" s="244"/>
      <c r="HF43" s="244"/>
      <c r="HG43" s="244"/>
      <c r="HH43" s="244"/>
      <c r="HI43" s="244"/>
      <c r="HJ43" s="244"/>
      <c r="HK43" s="244"/>
      <c r="HL43" s="244"/>
      <c r="HM43" s="244"/>
      <c r="HN43" s="244"/>
      <c r="HO43" s="244"/>
      <c r="HP43" s="244"/>
      <c r="HQ43" s="244"/>
      <c r="HR43" s="244"/>
      <c r="HS43" s="244"/>
      <c r="HT43" s="244"/>
      <c r="HU43" s="244"/>
      <c r="HV43" s="244"/>
      <c r="HW43" s="244"/>
      <c r="HX43" s="244"/>
      <c r="HY43" s="244"/>
      <c r="HZ43" s="244"/>
      <c r="IA43" s="244"/>
      <c r="IB43" s="244"/>
      <c r="IC43" s="244"/>
      <c r="ID43" s="244"/>
      <c r="IE43" s="244"/>
      <c r="IF43" s="244"/>
      <c r="IG43" s="244"/>
      <c r="IH43" s="244"/>
      <c r="II43" s="244"/>
      <c r="IJ43" s="244"/>
    </row>
    <row r="44" spans="1:256" s="552" customFormat="1">
      <c r="A44" s="575">
        <f>COUNT($A$8:A43)+1</f>
        <v>17</v>
      </c>
      <c r="B44" s="251" t="s">
        <v>24</v>
      </c>
      <c r="C44" s="273"/>
      <c r="D44" s="513">
        <v>0.05</v>
      </c>
      <c r="E44" s="253"/>
      <c r="F44" s="396">
        <f>SUM(F10:F42)*D44</f>
        <v>0</v>
      </c>
    </row>
    <row r="45" spans="1:256">
      <c r="A45" s="235"/>
      <c r="B45" s="953"/>
      <c r="C45" s="491"/>
      <c r="D45" s="508"/>
      <c r="E45" s="391"/>
      <c r="F45" s="391"/>
    </row>
    <row r="46" spans="1:256" ht="13.5" thickBot="1">
      <c r="A46" s="685"/>
      <c r="B46" s="78" t="str">
        <f>$B$1&amp;" skupaj:"</f>
        <v>SUHOMONTAŽNA DELA skupaj:</v>
      </c>
      <c r="C46" s="686"/>
      <c r="D46" s="687"/>
      <c r="E46" s="688"/>
      <c r="F46" s="689">
        <f>SUM(F10:F44)</f>
        <v>0</v>
      </c>
    </row>
    <row r="47" spans="1:256" ht="13.5" thickTop="1">
      <c r="A47" s="235"/>
      <c r="B47" s="953"/>
      <c r="C47" s="491"/>
      <c r="D47" s="508"/>
      <c r="E47" s="391"/>
      <c r="F47" s="391"/>
    </row>
    <row r="48" spans="1:256">
      <c r="A48" s="235"/>
      <c r="B48" s="953"/>
      <c r="C48" s="491"/>
      <c r="D48" s="508"/>
      <c r="E48" s="391"/>
      <c r="F48" s="391"/>
    </row>
    <row r="49" spans="1:6" s="954" customFormat="1">
      <c r="A49" s="873"/>
      <c r="B49" s="753"/>
      <c r="C49" s="874"/>
      <c r="D49" s="876"/>
      <c r="E49" s="380"/>
      <c r="F49" s="380"/>
    </row>
    <row r="50" spans="1:6" s="943" customFormat="1">
      <c r="A50" s="955"/>
      <c r="B50" s="877"/>
      <c r="C50" s="874"/>
      <c r="D50" s="875"/>
      <c r="E50" s="380"/>
      <c r="F50" s="380"/>
    </row>
    <row r="51" spans="1:6" s="943" customFormat="1">
      <c r="A51" s="955"/>
      <c r="B51" s="877"/>
      <c r="C51" s="874"/>
      <c r="D51" s="875"/>
      <c r="E51" s="380"/>
      <c r="F51" s="380"/>
    </row>
    <row r="52" spans="1:6" s="943" customFormat="1">
      <c r="A52" s="955"/>
      <c r="B52" s="956"/>
      <c r="C52" s="957"/>
      <c r="D52" s="958"/>
      <c r="E52" s="959"/>
      <c r="F52" s="959"/>
    </row>
    <row r="53" spans="1:6">
      <c r="B53" s="960"/>
    </row>
    <row r="54" spans="1:6">
      <c r="B54" s="960"/>
    </row>
    <row r="55" spans="1:6">
      <c r="B55" s="961"/>
    </row>
    <row r="56" spans="1:6">
      <c r="B56" s="961"/>
    </row>
    <row r="57" spans="1:6">
      <c r="B57" s="961"/>
    </row>
    <row r="94" spans="1:2">
      <c r="A94" s="773"/>
      <c r="B94" s="774"/>
    </row>
  </sheetData>
  <sheetProtection algorithmName="SHA-512" hashValue="X0wjqGXS2Dr4GUyM5SKW2KFI6HMAYmDj9ydEQKCt8ajtKN3HIjr/GW7o0xYSOFUEe9yAnKL+Ee1Jge3k2GYGFQ==" saltValue="KF7gwtc3zcpvZXmc3NNNeQ==" spinCount="100000" sheet="1" objects="1" scenarios="1" selectLockedCells="1"/>
  <protectedRanges>
    <protectedRange sqref="E75:E79" name="Range1_1_1_2_1"/>
  </protectedRanges>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rowBreaks count="1" manualBreakCount="1">
    <brk id="20" max="5" man="1"/>
  </rowBreaks>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94"/>
  <sheetViews>
    <sheetView showZeros="0" view="pageBreakPreview" zoomScaleNormal="100" zoomScaleSheetLayoutView="100" workbookViewId="0">
      <selection activeCell="E22" sqref="E22"/>
    </sheetView>
  </sheetViews>
  <sheetFormatPr defaultRowHeight="12.75"/>
  <cols>
    <col min="1" max="1" width="6.140625" style="775" customWidth="1"/>
    <col min="2" max="2" width="43.85546875" style="776" customWidth="1"/>
    <col min="3" max="3" width="4.7109375" style="583" customWidth="1"/>
    <col min="4" max="4" width="9.5703125" style="504" customWidth="1"/>
    <col min="5" max="5" width="11.42578125" style="120" customWidth="1"/>
    <col min="6" max="6" width="13.5703125" style="120" customWidth="1"/>
    <col min="7" max="16384" width="9.140625" style="1"/>
  </cols>
  <sheetData>
    <row r="1" spans="1:10">
      <c r="A1" s="73" t="s">
        <v>366</v>
      </c>
      <c r="B1" s="670" t="s">
        <v>32</v>
      </c>
      <c r="C1" s="671"/>
      <c r="D1" s="538"/>
      <c r="E1" s="638"/>
      <c r="F1" s="638"/>
    </row>
    <row r="2" spans="1:10">
      <c r="A2" s="73"/>
      <c r="B2" s="670"/>
      <c r="C2" s="671"/>
      <c r="D2" s="538"/>
      <c r="E2" s="638"/>
      <c r="F2" s="638"/>
    </row>
    <row r="3" spans="1:10" s="189" customFormat="1">
      <c r="A3" s="965"/>
      <c r="B3" s="782" t="s">
        <v>15</v>
      </c>
      <c r="C3" s="673"/>
      <c r="D3" s="508"/>
      <c r="E3" s="933"/>
      <c r="F3" s="933"/>
    </row>
    <row r="4" spans="1:10" s="189" customFormat="1">
      <c r="A4" s="965"/>
      <c r="B4" s="763" t="s">
        <v>412</v>
      </c>
      <c r="C4" s="783"/>
      <c r="D4" s="783"/>
      <c r="E4" s="711"/>
      <c r="F4" s="711"/>
    </row>
    <row r="5" spans="1:10" s="189" customFormat="1" ht="25.5" customHeight="1">
      <c r="A5" s="965"/>
      <c r="B5" s="763" t="s">
        <v>616</v>
      </c>
      <c r="C5" s="783"/>
      <c r="D5" s="783"/>
      <c r="E5" s="711"/>
      <c r="F5" s="711"/>
    </row>
    <row r="6" spans="1:10" s="189" customFormat="1" ht="38.25">
      <c r="A6" s="965"/>
      <c r="B6" s="763" t="s">
        <v>617</v>
      </c>
      <c r="C6" s="783"/>
      <c r="D6" s="783"/>
      <c r="E6" s="711"/>
      <c r="F6" s="711"/>
    </row>
    <row r="7" spans="1:10" s="189" customFormat="1" ht="25.5">
      <c r="A7" s="965"/>
      <c r="B7" s="88" t="s">
        <v>586</v>
      </c>
      <c r="C7" s="712"/>
      <c r="D7" s="712"/>
      <c r="E7" s="713"/>
      <c r="F7" s="713"/>
    </row>
    <row r="8" spans="1:10">
      <c r="A8" s="4"/>
      <c r="B8" s="278"/>
      <c r="C8" s="673"/>
      <c r="D8" s="508"/>
      <c r="E8" s="674"/>
      <c r="F8" s="674"/>
    </row>
    <row r="9" spans="1:10" s="6" customFormat="1">
      <c r="A9" s="418" t="s">
        <v>25</v>
      </c>
      <c r="B9" s="419" t="s">
        <v>26</v>
      </c>
      <c r="C9" s="506" t="s">
        <v>11</v>
      </c>
      <c r="D9" s="507" t="s">
        <v>27</v>
      </c>
      <c r="E9" s="420" t="s">
        <v>28</v>
      </c>
      <c r="F9" s="421" t="s">
        <v>29</v>
      </c>
    </row>
    <row r="10" spans="1:10">
      <c r="A10" s="678"/>
      <c r="B10" s="679"/>
      <c r="C10" s="536"/>
      <c r="D10" s="508"/>
      <c r="E10" s="423"/>
      <c r="F10" s="391"/>
    </row>
    <row r="11" spans="1:10" s="966" customFormat="1" ht="38.25">
      <c r="A11" s="939">
        <f>COUNT($A$1:A8)+1</f>
        <v>1</v>
      </c>
      <c r="B11" s="576" t="s">
        <v>367</v>
      </c>
      <c r="C11" s="637" t="s">
        <v>147</v>
      </c>
      <c r="D11" s="508">
        <v>513</v>
      </c>
      <c r="E11" s="962"/>
      <c r="F11" s="793">
        <f t="shared" ref="F11:F25" si="0">+D11*E11</f>
        <v>0</v>
      </c>
    </row>
    <row r="12" spans="1:10" s="966" customFormat="1">
      <c r="A12" s="967"/>
      <c r="B12" s="576"/>
      <c r="C12" s="637"/>
      <c r="D12" s="508"/>
      <c r="E12" s="962"/>
      <c r="F12" s="793">
        <f t="shared" si="0"/>
        <v>0</v>
      </c>
    </row>
    <row r="13" spans="1:10" s="966" customFormat="1" ht="38.25">
      <c r="A13" s="939">
        <f>COUNT($A$1:A12)+1</f>
        <v>2</v>
      </c>
      <c r="B13" s="576" t="s">
        <v>368</v>
      </c>
      <c r="C13" s="968" t="s">
        <v>147</v>
      </c>
      <c r="D13" s="508">
        <v>138</v>
      </c>
      <c r="E13" s="962"/>
      <c r="F13" s="793">
        <f t="shared" si="0"/>
        <v>0</v>
      </c>
    </row>
    <row r="14" spans="1:10" s="966" customFormat="1">
      <c r="A14" s="967"/>
      <c r="B14" s="969"/>
      <c r="C14" s="491"/>
      <c r="D14" s="508"/>
      <c r="E14" s="962"/>
      <c r="F14" s="793">
        <f t="shared" si="0"/>
        <v>0</v>
      </c>
    </row>
    <row r="15" spans="1:10" s="966" customFormat="1" ht="38.25">
      <c r="A15" s="939">
        <f>COUNT($A$1:A14)+1</f>
        <v>3</v>
      </c>
      <c r="B15" s="576" t="s">
        <v>369</v>
      </c>
      <c r="C15" s="637" t="s">
        <v>147</v>
      </c>
      <c r="D15" s="508">
        <v>470</v>
      </c>
      <c r="E15" s="962"/>
      <c r="F15" s="793">
        <f t="shared" si="0"/>
        <v>0</v>
      </c>
      <c r="J15" s="970"/>
    </row>
    <row r="16" spans="1:10" s="966" customFormat="1">
      <c r="A16" s="939"/>
      <c r="B16" s="969"/>
      <c r="C16" s="491"/>
      <c r="D16" s="508"/>
      <c r="E16" s="962"/>
      <c r="F16" s="793">
        <f t="shared" si="0"/>
        <v>0</v>
      </c>
      <c r="J16" s="970"/>
    </row>
    <row r="17" spans="1:6" s="966" customFormat="1" ht="14.25">
      <c r="A17" s="939">
        <f>COUNT($A$1:A16)+1</f>
        <v>4</v>
      </c>
      <c r="B17" s="627" t="s">
        <v>370</v>
      </c>
      <c r="C17" s="637" t="s">
        <v>147</v>
      </c>
      <c r="D17" s="508">
        <v>50</v>
      </c>
      <c r="E17" s="962"/>
      <c r="F17" s="793">
        <f t="shared" si="0"/>
        <v>0</v>
      </c>
    </row>
    <row r="18" spans="1:6" s="966" customFormat="1">
      <c r="A18" s="967"/>
      <c r="B18" s="627"/>
      <c r="C18" s="637"/>
      <c r="D18" s="508"/>
      <c r="E18" s="962"/>
      <c r="F18" s="793">
        <f t="shared" si="0"/>
        <v>0</v>
      </c>
    </row>
    <row r="19" spans="1:6" s="966" customFormat="1" ht="25.5">
      <c r="A19" s="939">
        <f>COUNT($A$1:A18)+1</f>
        <v>5</v>
      </c>
      <c r="B19" s="24" t="s">
        <v>371</v>
      </c>
      <c r="C19" s="491" t="s">
        <v>139</v>
      </c>
      <c r="D19" s="601">
        <v>150</v>
      </c>
      <c r="E19" s="962"/>
      <c r="F19" s="793">
        <f t="shared" si="0"/>
        <v>0</v>
      </c>
    </row>
    <row r="20" spans="1:6" s="966" customFormat="1">
      <c r="A20" s="967"/>
      <c r="B20" s="24"/>
      <c r="C20" s="491"/>
      <c r="D20" s="601"/>
      <c r="E20" s="962"/>
      <c r="F20" s="793">
        <f t="shared" si="0"/>
        <v>0</v>
      </c>
    </row>
    <row r="21" spans="1:6" s="966" customFormat="1" ht="25.5">
      <c r="A21" s="939">
        <f>COUNT($A$1:A20)+1</f>
        <v>6</v>
      </c>
      <c r="B21" s="24" t="s">
        <v>372</v>
      </c>
      <c r="C21" s="491" t="s">
        <v>139</v>
      </c>
      <c r="D21" s="601">
        <v>260</v>
      </c>
      <c r="E21" s="962"/>
      <c r="F21" s="793">
        <f t="shared" si="0"/>
        <v>0</v>
      </c>
    </row>
    <row r="22" spans="1:6" s="966" customFormat="1">
      <c r="A22" s="967"/>
      <c r="B22" s="971"/>
      <c r="C22" s="681"/>
      <c r="D22" s="508"/>
      <c r="E22" s="399"/>
      <c r="F22" s="793">
        <f t="shared" si="0"/>
        <v>0</v>
      </c>
    </row>
    <row r="23" spans="1:6" s="966" customFormat="1" ht="14.25">
      <c r="A23" s="939">
        <f>COUNT($A$1:A22)+1</f>
        <v>7</v>
      </c>
      <c r="B23" s="576" t="s">
        <v>373</v>
      </c>
      <c r="C23" s="637" t="s">
        <v>147</v>
      </c>
      <c r="D23" s="508">
        <v>15</v>
      </c>
      <c r="E23" s="962"/>
      <c r="F23" s="793">
        <f t="shared" si="0"/>
        <v>0</v>
      </c>
    </row>
    <row r="24" spans="1:6" s="966" customFormat="1">
      <c r="A24" s="939"/>
      <c r="B24" s="576"/>
      <c r="C24" s="637"/>
      <c r="D24" s="508"/>
      <c r="E24" s="962"/>
      <c r="F24" s="793">
        <f t="shared" si="0"/>
        <v>0</v>
      </c>
    </row>
    <row r="25" spans="1:6" s="189" customFormat="1" ht="38.25">
      <c r="A25" s="939">
        <f>COUNT($A$1:A24)+1</f>
        <v>8</v>
      </c>
      <c r="B25" s="424" t="s">
        <v>413</v>
      </c>
      <c r="C25" s="681" t="s">
        <v>147</v>
      </c>
      <c r="D25" s="508">
        <v>150</v>
      </c>
      <c r="E25" s="962"/>
      <c r="F25" s="793">
        <f t="shared" si="0"/>
        <v>0</v>
      </c>
    </row>
    <row r="26" spans="1:6" s="966" customFormat="1">
      <c r="A26" s="967"/>
      <c r="B26" s="969"/>
      <c r="C26" s="491"/>
      <c r="D26" s="508"/>
      <c r="E26" s="962"/>
      <c r="F26" s="793">
        <f t="shared" ref="F26" si="1">+D26*E26</f>
        <v>0</v>
      </c>
    </row>
    <row r="27" spans="1:6" s="552" customFormat="1">
      <c r="A27" s="939">
        <f>COUNT($A$1:A26)+1</f>
        <v>9</v>
      </c>
      <c r="B27" s="251" t="s">
        <v>24</v>
      </c>
      <c r="C27" s="273"/>
      <c r="D27" s="513">
        <v>0.05</v>
      </c>
      <c r="E27" s="253"/>
      <c r="F27" s="396">
        <f>SUM(F11:F26)*D27</f>
        <v>0</v>
      </c>
    </row>
    <row r="28" spans="1:6" s="189" customFormat="1">
      <c r="A28" s="18"/>
      <c r="B28" s="300"/>
      <c r="C28" s="156"/>
      <c r="D28" s="972"/>
      <c r="E28" s="973"/>
      <c r="F28" s="404">
        <f t="shared" ref="F28" si="2">+E28*D28</f>
        <v>0</v>
      </c>
    </row>
    <row r="29" spans="1:6" ht="13.5" thickBot="1">
      <c r="A29" s="685"/>
      <c r="B29" s="78" t="str">
        <f>$B$1&amp;" skupaj:"</f>
        <v>SLIKOPLESKARSKA DELA skupaj:</v>
      </c>
      <c r="C29" s="686"/>
      <c r="D29" s="687"/>
      <c r="E29" s="688"/>
      <c r="F29" s="689">
        <f>SUM(F11:F28)</f>
        <v>0</v>
      </c>
    </row>
    <row r="30" spans="1:6" ht="13.5" thickTop="1"/>
    <row r="31" spans="1:6" ht="16.5">
      <c r="B31" s="272"/>
    </row>
    <row r="32" spans="1:6" s="189" customFormat="1">
      <c r="A32" s="18"/>
      <c r="B32" s="424"/>
      <c r="C32" s="562"/>
      <c r="D32" s="562"/>
      <c r="E32" s="120"/>
      <c r="F32" s="404">
        <f t="shared" ref="F32:F33" si="3">+E32*D32</f>
        <v>0</v>
      </c>
    </row>
    <row r="33" spans="1:6" s="189" customFormat="1">
      <c r="A33" s="18"/>
      <c r="B33" s="424"/>
      <c r="C33" s="562"/>
      <c r="D33" s="562"/>
      <c r="E33" s="120"/>
      <c r="F33" s="404">
        <f t="shared" si="3"/>
        <v>0</v>
      </c>
    </row>
    <row r="34" spans="1:6" s="189" customFormat="1">
      <c r="A34" s="692"/>
      <c r="B34" s="636"/>
      <c r="C34" s="637"/>
      <c r="D34" s="637"/>
      <c r="E34" s="974"/>
      <c r="F34" s="694"/>
    </row>
    <row r="35" spans="1:6" s="189" customFormat="1">
      <c r="A35" s="692"/>
      <c r="B35" s="636"/>
      <c r="C35" s="637"/>
      <c r="D35" s="637"/>
      <c r="E35" s="974"/>
      <c r="F35" s="974"/>
    </row>
    <row r="36" spans="1:6" s="189" customFormat="1">
      <c r="A36" s="692"/>
      <c r="B36" s="252"/>
      <c r="C36" s="536"/>
      <c r="D36" s="536"/>
      <c r="E36" s="312"/>
      <c r="F36" s="694"/>
    </row>
    <row r="37" spans="1:6" s="975" customFormat="1" ht="14.25">
      <c r="A37" s="692"/>
      <c r="B37" s="696"/>
      <c r="C37" s="697"/>
      <c r="D37" s="698"/>
      <c r="E37" s="699"/>
      <c r="F37" s="395"/>
    </row>
    <row r="38" spans="1:6" s="189" customFormat="1">
      <c r="A38" s="257"/>
      <c r="B38" s="636"/>
      <c r="C38" s="637"/>
      <c r="D38" s="538"/>
      <c r="E38" s="700"/>
      <c r="F38" s="700"/>
    </row>
    <row r="39" spans="1:6" s="189" customFormat="1">
      <c r="A39" s="257"/>
      <c r="B39" s="636"/>
      <c r="C39" s="637"/>
      <c r="D39" s="538"/>
      <c r="E39" s="700"/>
      <c r="F39" s="700"/>
    </row>
    <row r="40" spans="1:6" s="189" customFormat="1">
      <c r="A40" s="257"/>
      <c r="B40" s="636"/>
      <c r="C40" s="637"/>
      <c r="D40" s="538"/>
      <c r="E40" s="700"/>
      <c r="F40" s="700"/>
    </row>
    <row r="41" spans="1:6" s="189" customFormat="1">
      <c r="A41" s="257"/>
      <c r="B41" s="636"/>
      <c r="C41" s="637"/>
      <c r="D41" s="538"/>
      <c r="E41" s="700"/>
      <c r="F41" s="700"/>
    </row>
    <row r="42" spans="1:6" s="189" customFormat="1">
      <c r="A42" s="257"/>
      <c r="B42" s="636"/>
      <c r="C42" s="637"/>
      <c r="D42" s="538"/>
      <c r="E42" s="700"/>
      <c r="F42" s="700"/>
    </row>
    <row r="43" spans="1:6" s="189" customFormat="1">
      <c r="A43" s="257"/>
      <c r="B43" s="636"/>
      <c r="C43" s="637"/>
      <c r="D43" s="538"/>
      <c r="E43" s="700"/>
      <c r="F43" s="700"/>
    </row>
    <row r="44" spans="1:6" s="189" customFormat="1">
      <c r="A44" s="257"/>
      <c r="B44" s="636"/>
      <c r="C44" s="637"/>
      <c r="D44" s="538"/>
      <c r="E44" s="700"/>
      <c r="F44" s="700"/>
    </row>
    <row r="45" spans="1:6" s="189" customFormat="1" ht="234.75" customHeight="1">
      <c r="A45" s="257"/>
      <c r="B45" s="636"/>
      <c r="C45" s="637"/>
      <c r="D45" s="538"/>
      <c r="E45" s="700"/>
      <c r="F45" s="700"/>
    </row>
    <row r="46" spans="1:6" s="189" customFormat="1">
      <c r="A46" s="257"/>
      <c r="B46" s="636"/>
      <c r="C46" s="637"/>
      <c r="D46" s="538"/>
      <c r="E46" s="700"/>
      <c r="F46" s="700"/>
    </row>
    <row r="47" spans="1:6" s="189" customFormat="1">
      <c r="A47" s="257"/>
      <c r="B47" s="636"/>
      <c r="C47" s="637"/>
      <c r="D47" s="538"/>
      <c r="E47" s="700"/>
      <c r="F47" s="700"/>
    </row>
    <row r="48" spans="1:6" s="189" customFormat="1">
      <c r="A48" s="257"/>
      <c r="B48" s="636"/>
      <c r="C48" s="637"/>
      <c r="D48" s="538"/>
      <c r="E48" s="700"/>
      <c r="F48" s="700"/>
    </row>
    <row r="49" spans="1:6" s="189" customFormat="1">
      <c r="A49" s="257"/>
      <c r="B49" s="679"/>
      <c r="C49" s="637"/>
      <c r="D49" s="538"/>
      <c r="E49" s="700"/>
      <c r="F49" s="700"/>
    </row>
    <row r="50" spans="1:6" s="189" customFormat="1">
      <c r="A50" s="257"/>
      <c r="B50" s="636"/>
      <c r="C50" s="637"/>
      <c r="D50" s="538"/>
      <c r="E50" s="700"/>
      <c r="F50" s="700"/>
    </row>
    <row r="51" spans="1:6" s="189" customFormat="1">
      <c r="A51" s="257"/>
      <c r="B51" s="636"/>
      <c r="C51" s="637"/>
      <c r="D51" s="538"/>
      <c r="E51" s="700"/>
      <c r="F51" s="700"/>
    </row>
    <row r="52" spans="1:6" s="189" customFormat="1">
      <c r="A52" s="257"/>
      <c r="B52" s="636"/>
      <c r="C52" s="637"/>
      <c r="D52" s="538"/>
      <c r="E52" s="700"/>
      <c r="F52" s="700"/>
    </row>
    <row r="53" spans="1:6" s="189" customFormat="1">
      <c r="A53" s="257"/>
      <c r="B53" s="636"/>
      <c r="C53" s="637"/>
      <c r="D53" s="538"/>
      <c r="E53" s="700"/>
      <c r="F53" s="700"/>
    </row>
    <row r="54" spans="1:6" s="189" customFormat="1">
      <c r="A54" s="257"/>
      <c r="B54" s="636"/>
      <c r="C54" s="637"/>
      <c r="D54" s="538"/>
      <c r="E54" s="700"/>
      <c r="F54" s="700"/>
    </row>
    <row r="55" spans="1:6" s="189" customFormat="1">
      <c r="A55" s="257"/>
      <c r="B55" s="636"/>
      <c r="C55" s="637"/>
      <c r="D55" s="538"/>
      <c r="E55" s="700"/>
      <c r="F55" s="700"/>
    </row>
    <row r="56" spans="1:6" s="189" customFormat="1">
      <c r="A56" s="257"/>
      <c r="B56" s="636"/>
      <c r="C56" s="637"/>
      <c r="D56" s="538"/>
      <c r="E56" s="700"/>
      <c r="F56" s="700"/>
    </row>
    <row r="57" spans="1:6" s="189" customFormat="1">
      <c r="A57" s="257"/>
      <c r="B57" s="636"/>
      <c r="C57" s="637"/>
      <c r="D57" s="538"/>
      <c r="E57" s="700"/>
      <c r="F57" s="700"/>
    </row>
    <row r="58" spans="1:6" s="189" customFormat="1" ht="192.75" customHeight="1">
      <c r="A58" s="257"/>
      <c r="B58" s="636"/>
      <c r="C58" s="637"/>
      <c r="D58" s="538"/>
      <c r="E58" s="700"/>
      <c r="F58" s="700"/>
    </row>
    <row r="59" spans="1:6" s="189" customFormat="1">
      <c r="A59" s="257"/>
      <c r="B59" s="636"/>
      <c r="C59" s="637"/>
      <c r="D59" s="538"/>
      <c r="E59" s="700"/>
      <c r="F59" s="700"/>
    </row>
    <row r="60" spans="1:6" s="189" customFormat="1">
      <c r="A60" s="257"/>
      <c r="B60" s="636"/>
      <c r="C60" s="637"/>
      <c r="D60" s="538"/>
      <c r="E60" s="700"/>
      <c r="F60" s="700"/>
    </row>
    <row r="61" spans="1:6" s="189" customFormat="1">
      <c r="A61" s="257"/>
      <c r="B61" s="636"/>
      <c r="C61" s="637"/>
      <c r="D61" s="538"/>
      <c r="E61" s="700"/>
      <c r="F61" s="700"/>
    </row>
    <row r="62" spans="1:6" s="189" customFormat="1">
      <c r="A62" s="257"/>
      <c r="B62" s="636"/>
      <c r="C62" s="637"/>
      <c r="D62" s="538"/>
      <c r="E62" s="700"/>
      <c r="F62" s="700"/>
    </row>
    <row r="63" spans="1:6" s="189" customFormat="1">
      <c r="A63" s="257"/>
      <c r="B63" s="636"/>
      <c r="C63" s="637"/>
      <c r="D63" s="538"/>
      <c r="E63" s="700"/>
      <c r="F63" s="700"/>
    </row>
    <row r="64" spans="1:6" s="189" customFormat="1">
      <c r="A64" s="257"/>
      <c r="B64" s="636"/>
      <c r="C64" s="637"/>
      <c r="D64" s="538"/>
      <c r="E64" s="700"/>
      <c r="F64" s="700"/>
    </row>
    <row r="65" spans="1:6" s="189" customFormat="1">
      <c r="A65" s="257"/>
      <c r="B65" s="636"/>
      <c r="C65" s="637"/>
      <c r="D65" s="538"/>
      <c r="E65" s="700"/>
      <c r="F65" s="700"/>
    </row>
    <row r="66" spans="1:6" s="189" customFormat="1">
      <c r="A66" s="257"/>
      <c r="B66" s="636"/>
      <c r="C66" s="637"/>
      <c r="D66" s="538"/>
      <c r="E66" s="700"/>
      <c r="F66" s="700"/>
    </row>
    <row r="67" spans="1:6" s="189" customFormat="1">
      <c r="A67" s="257"/>
      <c r="B67" s="636"/>
      <c r="C67" s="637"/>
      <c r="D67" s="538"/>
      <c r="E67" s="700"/>
      <c r="F67" s="700"/>
    </row>
    <row r="68" spans="1:6" s="189" customFormat="1">
      <c r="A68" s="257"/>
      <c r="B68" s="636"/>
      <c r="C68" s="637"/>
      <c r="D68" s="538"/>
      <c r="E68" s="700"/>
      <c r="F68" s="700"/>
    </row>
    <row r="69" spans="1:6" s="189" customFormat="1">
      <c r="A69" s="257"/>
      <c r="B69" s="636"/>
      <c r="C69" s="637"/>
      <c r="D69" s="538"/>
      <c r="E69" s="700"/>
      <c r="F69" s="700"/>
    </row>
    <row r="70" spans="1:6" s="189" customFormat="1">
      <c r="A70" s="257"/>
      <c r="B70" s="636"/>
      <c r="C70" s="637"/>
      <c r="D70" s="538"/>
      <c r="E70" s="700"/>
      <c r="F70" s="700"/>
    </row>
    <row r="71" spans="1:6" s="189" customFormat="1">
      <c r="A71" s="257"/>
      <c r="B71" s="636"/>
      <c r="C71" s="637"/>
      <c r="D71" s="538"/>
      <c r="E71" s="700"/>
      <c r="F71" s="700"/>
    </row>
    <row r="72" spans="1:6" s="189" customFormat="1">
      <c r="A72" s="257"/>
      <c r="B72" s="636"/>
      <c r="C72" s="637"/>
      <c r="D72" s="538"/>
      <c r="E72" s="700"/>
      <c r="F72" s="700"/>
    </row>
    <row r="73" spans="1:6" s="189" customFormat="1">
      <c r="A73" s="257"/>
      <c r="B73" s="702"/>
      <c r="C73" s="637"/>
      <c r="D73" s="538"/>
      <c r="E73" s="700"/>
      <c r="F73" s="700"/>
    </row>
    <row r="74" spans="1:6" s="189" customFormat="1">
      <c r="A74" s="257"/>
      <c r="B74" s="702"/>
      <c r="C74" s="637"/>
      <c r="D74" s="538"/>
      <c r="E74" s="700"/>
      <c r="F74" s="700"/>
    </row>
    <row r="75" spans="1:6" s="189" customFormat="1">
      <c r="A75" s="257"/>
      <c r="B75" s="702"/>
      <c r="C75" s="637"/>
      <c r="D75" s="538"/>
      <c r="E75" s="700"/>
      <c r="F75" s="700"/>
    </row>
    <row r="76" spans="1:6" s="189" customFormat="1">
      <c r="A76" s="257"/>
      <c r="B76" s="702"/>
      <c r="C76" s="637"/>
      <c r="D76" s="538"/>
      <c r="E76" s="700"/>
      <c r="F76" s="700"/>
    </row>
    <row r="77" spans="1:6" s="189" customFormat="1">
      <c r="A77" s="257"/>
      <c r="B77" s="702"/>
      <c r="C77" s="637"/>
      <c r="D77" s="538"/>
      <c r="E77" s="700"/>
      <c r="F77" s="700"/>
    </row>
    <row r="78" spans="1:6" s="189" customFormat="1">
      <c r="A78" s="257"/>
      <c r="B78" s="702"/>
      <c r="C78" s="637"/>
      <c r="D78" s="538"/>
      <c r="E78" s="700"/>
      <c r="F78" s="700"/>
    </row>
    <row r="79" spans="1:6" s="189" customFormat="1">
      <c r="A79" s="257"/>
      <c r="B79" s="702"/>
      <c r="C79" s="637"/>
      <c r="D79" s="538"/>
      <c r="E79" s="700"/>
      <c r="F79" s="700"/>
    </row>
    <row r="80" spans="1:6" s="189" customFormat="1">
      <c r="A80" s="257"/>
      <c r="B80" s="702"/>
      <c r="C80" s="637"/>
      <c r="D80" s="538"/>
      <c r="E80" s="700"/>
      <c r="F80" s="700"/>
    </row>
    <row r="81" spans="1:6" s="189" customFormat="1">
      <c r="A81" s="257"/>
      <c r="B81" s="636"/>
      <c r="C81" s="637"/>
      <c r="D81" s="538"/>
      <c r="E81" s="700"/>
      <c r="F81" s="700"/>
    </row>
    <row r="82" spans="1:6" s="189" customFormat="1" ht="63" customHeight="1">
      <c r="A82" s="257"/>
      <c r="B82" s="636"/>
      <c r="C82" s="637"/>
      <c r="D82" s="538"/>
      <c r="E82" s="700"/>
      <c r="F82" s="700"/>
    </row>
    <row r="83" spans="1:6" s="189" customFormat="1">
      <c r="A83" s="257"/>
      <c r="B83" s="636"/>
      <c r="C83" s="637"/>
      <c r="D83" s="538"/>
      <c r="E83" s="700"/>
      <c r="F83" s="700"/>
    </row>
    <row r="84" spans="1:6" s="189" customFormat="1">
      <c r="A84" s="257"/>
      <c r="B84" s="636"/>
      <c r="C84" s="637"/>
      <c r="D84" s="538"/>
      <c r="E84" s="700"/>
      <c r="F84" s="700"/>
    </row>
    <row r="85" spans="1:6" s="189" customFormat="1">
      <c r="A85" s="257"/>
      <c r="B85" s="636"/>
      <c r="C85" s="637"/>
      <c r="D85" s="538"/>
      <c r="E85" s="700"/>
      <c r="F85" s="700"/>
    </row>
    <row r="86" spans="1:6" s="189" customFormat="1">
      <c r="A86" s="257"/>
      <c r="B86" s="636"/>
      <c r="C86" s="637"/>
      <c r="D86" s="538"/>
      <c r="E86" s="700"/>
      <c r="F86" s="700"/>
    </row>
    <row r="87" spans="1:6" s="189" customFormat="1">
      <c r="A87" s="257"/>
      <c r="B87" s="636"/>
      <c r="C87" s="637"/>
      <c r="D87" s="538"/>
      <c r="E87" s="700"/>
      <c r="F87" s="700"/>
    </row>
    <row r="88" spans="1:6" s="189" customFormat="1">
      <c r="A88" s="257"/>
      <c r="B88" s="636"/>
      <c r="C88" s="637"/>
      <c r="D88" s="538"/>
      <c r="E88" s="700"/>
      <c r="F88" s="700"/>
    </row>
    <row r="89" spans="1:6" s="189" customFormat="1">
      <c r="A89" s="257"/>
      <c r="B89" s="636"/>
      <c r="C89" s="637"/>
      <c r="D89" s="538"/>
      <c r="E89" s="700"/>
      <c r="F89" s="700"/>
    </row>
    <row r="90" spans="1:6" s="189" customFormat="1">
      <c r="A90" s="257"/>
      <c r="B90" s="636"/>
      <c r="C90" s="637"/>
      <c r="D90" s="538"/>
      <c r="E90" s="700"/>
      <c r="F90" s="700"/>
    </row>
    <row r="91" spans="1:6" s="189" customFormat="1">
      <c r="A91" s="257"/>
      <c r="B91" s="636"/>
      <c r="C91" s="637"/>
      <c r="D91" s="538"/>
      <c r="E91" s="700"/>
      <c r="F91" s="700"/>
    </row>
    <row r="92" spans="1:6" s="189" customFormat="1">
      <c r="A92" s="257"/>
      <c r="B92" s="636"/>
      <c r="C92" s="637"/>
      <c r="D92" s="538"/>
      <c r="E92" s="700"/>
      <c r="F92" s="700"/>
    </row>
    <row r="94" spans="1:6">
      <c r="A94" s="773"/>
      <c r="B94" s="774"/>
    </row>
  </sheetData>
  <sheetProtection algorithmName="SHA-512" hashValue="qCE1BFJgOeJNtsne8KsS4Jw669ligsNsDEok5RLnuSr4KlhNLp2QvDeGnShZhKqnzP/M45t+7EaV3dZHcRXZqQ==" saltValue="oOX5Hc+tVAxdSjnQylr/8Q==" spinCount="100000" sheet="1" objects="1" scenarios="1" selectLockedCells="1"/>
  <pageMargins left="0.78740157480314965" right="0.59055118110236227" top="0.86614173228346458" bottom="0.86614173228346458" header="0.31496062992125984" footer="0.39370078740157483"/>
  <pageSetup paperSize="9" orientation="portrait" horizontalDpi="300"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94"/>
  <sheetViews>
    <sheetView showZeros="0" view="pageBreakPreview" topLeftCell="A16" zoomScaleNormal="100" zoomScaleSheetLayoutView="100" workbookViewId="0">
      <selection activeCell="E24" sqref="E24"/>
    </sheetView>
  </sheetViews>
  <sheetFormatPr defaultRowHeight="12.75"/>
  <cols>
    <col min="1" max="1" width="6.140625" style="1002" customWidth="1"/>
    <col min="2" max="2" width="44.7109375" style="1003" customWidth="1"/>
    <col min="3" max="3" width="4.7109375" style="1004" customWidth="1"/>
    <col min="4" max="4" width="8.28515625" style="1005" customWidth="1"/>
    <col min="5" max="5" width="11.5703125" style="1006" customWidth="1"/>
    <col min="6" max="6" width="13.5703125" style="1006" customWidth="1"/>
    <col min="7" max="8" width="12.7109375" style="1007" customWidth="1"/>
    <col min="9" max="256" width="9.140625" style="980"/>
    <col min="257" max="257" width="6.140625" style="980" customWidth="1"/>
    <col min="258" max="258" width="44.7109375" style="980" customWidth="1"/>
    <col min="259" max="259" width="4.7109375" style="980" customWidth="1"/>
    <col min="260" max="260" width="8.28515625" style="980" customWidth="1"/>
    <col min="261" max="261" width="11.5703125" style="980" customWidth="1"/>
    <col min="262" max="262" width="13.5703125" style="980" customWidth="1"/>
    <col min="263" max="264" width="12.7109375" style="980" customWidth="1"/>
    <col min="265" max="512" width="9.140625" style="980"/>
    <col min="513" max="513" width="6.140625" style="980" customWidth="1"/>
    <col min="514" max="514" width="44.7109375" style="980" customWidth="1"/>
    <col min="515" max="515" width="4.7109375" style="980" customWidth="1"/>
    <col min="516" max="516" width="8.28515625" style="980" customWidth="1"/>
    <col min="517" max="517" width="11.5703125" style="980" customWidth="1"/>
    <col min="518" max="518" width="13.5703125" style="980" customWidth="1"/>
    <col min="519" max="520" width="12.7109375" style="980" customWidth="1"/>
    <col min="521" max="768" width="9.140625" style="980"/>
    <col min="769" max="769" width="6.140625" style="980" customWidth="1"/>
    <col min="770" max="770" width="44.7109375" style="980" customWidth="1"/>
    <col min="771" max="771" width="4.7109375" style="980" customWidth="1"/>
    <col min="772" max="772" width="8.28515625" style="980" customWidth="1"/>
    <col min="773" max="773" width="11.5703125" style="980" customWidth="1"/>
    <col min="774" max="774" width="13.5703125" style="980" customWidth="1"/>
    <col min="775" max="776" width="12.7109375" style="980" customWidth="1"/>
    <col min="777" max="1024" width="9.140625" style="980"/>
    <col min="1025" max="1025" width="6.140625" style="980" customWidth="1"/>
    <col min="1026" max="1026" width="44.7109375" style="980" customWidth="1"/>
    <col min="1027" max="1027" width="4.7109375" style="980" customWidth="1"/>
    <col min="1028" max="1028" width="8.28515625" style="980" customWidth="1"/>
    <col min="1029" max="1029" width="11.5703125" style="980" customWidth="1"/>
    <col min="1030" max="1030" width="13.5703125" style="980" customWidth="1"/>
    <col min="1031" max="1032" width="12.7109375" style="980" customWidth="1"/>
    <col min="1033" max="1280" width="9.140625" style="980"/>
    <col min="1281" max="1281" width="6.140625" style="980" customWidth="1"/>
    <col min="1282" max="1282" width="44.7109375" style="980" customWidth="1"/>
    <col min="1283" max="1283" width="4.7109375" style="980" customWidth="1"/>
    <col min="1284" max="1284" width="8.28515625" style="980" customWidth="1"/>
    <col min="1285" max="1285" width="11.5703125" style="980" customWidth="1"/>
    <col min="1286" max="1286" width="13.5703125" style="980" customWidth="1"/>
    <col min="1287" max="1288" width="12.7109375" style="980" customWidth="1"/>
    <col min="1289" max="1536" width="9.140625" style="980"/>
    <col min="1537" max="1537" width="6.140625" style="980" customWidth="1"/>
    <col min="1538" max="1538" width="44.7109375" style="980" customWidth="1"/>
    <col min="1539" max="1539" width="4.7109375" style="980" customWidth="1"/>
    <col min="1540" max="1540" width="8.28515625" style="980" customWidth="1"/>
    <col min="1541" max="1541" width="11.5703125" style="980" customWidth="1"/>
    <col min="1542" max="1542" width="13.5703125" style="980" customWidth="1"/>
    <col min="1543" max="1544" width="12.7109375" style="980" customWidth="1"/>
    <col min="1545" max="1792" width="9.140625" style="980"/>
    <col min="1793" max="1793" width="6.140625" style="980" customWidth="1"/>
    <col min="1794" max="1794" width="44.7109375" style="980" customWidth="1"/>
    <col min="1795" max="1795" width="4.7109375" style="980" customWidth="1"/>
    <col min="1796" max="1796" width="8.28515625" style="980" customWidth="1"/>
    <col min="1797" max="1797" width="11.5703125" style="980" customWidth="1"/>
    <col min="1798" max="1798" width="13.5703125" style="980" customWidth="1"/>
    <col min="1799" max="1800" width="12.7109375" style="980" customWidth="1"/>
    <col min="1801" max="2048" width="9.140625" style="980"/>
    <col min="2049" max="2049" width="6.140625" style="980" customWidth="1"/>
    <col min="2050" max="2050" width="44.7109375" style="980" customWidth="1"/>
    <col min="2051" max="2051" width="4.7109375" style="980" customWidth="1"/>
    <col min="2052" max="2052" width="8.28515625" style="980" customWidth="1"/>
    <col min="2053" max="2053" width="11.5703125" style="980" customWidth="1"/>
    <col min="2054" max="2054" width="13.5703125" style="980" customWidth="1"/>
    <col min="2055" max="2056" width="12.7109375" style="980" customWidth="1"/>
    <col min="2057" max="2304" width="9.140625" style="980"/>
    <col min="2305" max="2305" width="6.140625" style="980" customWidth="1"/>
    <col min="2306" max="2306" width="44.7109375" style="980" customWidth="1"/>
    <col min="2307" max="2307" width="4.7109375" style="980" customWidth="1"/>
    <col min="2308" max="2308" width="8.28515625" style="980" customWidth="1"/>
    <col min="2309" max="2309" width="11.5703125" style="980" customWidth="1"/>
    <col min="2310" max="2310" width="13.5703125" style="980" customWidth="1"/>
    <col min="2311" max="2312" width="12.7109375" style="980" customWidth="1"/>
    <col min="2313" max="2560" width="9.140625" style="980"/>
    <col min="2561" max="2561" width="6.140625" style="980" customWidth="1"/>
    <col min="2562" max="2562" width="44.7109375" style="980" customWidth="1"/>
    <col min="2563" max="2563" width="4.7109375" style="980" customWidth="1"/>
    <col min="2564" max="2564" width="8.28515625" style="980" customWidth="1"/>
    <col min="2565" max="2565" width="11.5703125" style="980" customWidth="1"/>
    <col min="2566" max="2566" width="13.5703125" style="980" customWidth="1"/>
    <col min="2567" max="2568" width="12.7109375" style="980" customWidth="1"/>
    <col min="2569" max="2816" width="9.140625" style="980"/>
    <col min="2817" max="2817" width="6.140625" style="980" customWidth="1"/>
    <col min="2818" max="2818" width="44.7109375" style="980" customWidth="1"/>
    <col min="2819" max="2819" width="4.7109375" style="980" customWidth="1"/>
    <col min="2820" max="2820" width="8.28515625" style="980" customWidth="1"/>
    <col min="2821" max="2821" width="11.5703125" style="980" customWidth="1"/>
    <col min="2822" max="2822" width="13.5703125" style="980" customWidth="1"/>
    <col min="2823" max="2824" width="12.7109375" style="980" customWidth="1"/>
    <col min="2825" max="3072" width="9.140625" style="980"/>
    <col min="3073" max="3073" width="6.140625" style="980" customWidth="1"/>
    <col min="3074" max="3074" width="44.7109375" style="980" customWidth="1"/>
    <col min="3075" max="3075" width="4.7109375" style="980" customWidth="1"/>
    <col min="3076" max="3076" width="8.28515625" style="980" customWidth="1"/>
    <col min="3077" max="3077" width="11.5703125" style="980" customWidth="1"/>
    <col min="3078" max="3078" width="13.5703125" style="980" customWidth="1"/>
    <col min="3079" max="3080" width="12.7109375" style="980" customWidth="1"/>
    <col min="3081" max="3328" width="9.140625" style="980"/>
    <col min="3329" max="3329" width="6.140625" style="980" customWidth="1"/>
    <col min="3330" max="3330" width="44.7109375" style="980" customWidth="1"/>
    <col min="3331" max="3331" width="4.7109375" style="980" customWidth="1"/>
    <col min="3332" max="3332" width="8.28515625" style="980" customWidth="1"/>
    <col min="3333" max="3333" width="11.5703125" style="980" customWidth="1"/>
    <col min="3334" max="3334" width="13.5703125" style="980" customWidth="1"/>
    <col min="3335" max="3336" width="12.7109375" style="980" customWidth="1"/>
    <col min="3337" max="3584" width="9.140625" style="980"/>
    <col min="3585" max="3585" width="6.140625" style="980" customWidth="1"/>
    <col min="3586" max="3586" width="44.7109375" style="980" customWidth="1"/>
    <col min="3587" max="3587" width="4.7109375" style="980" customWidth="1"/>
    <col min="3588" max="3588" width="8.28515625" style="980" customWidth="1"/>
    <col min="3589" max="3589" width="11.5703125" style="980" customWidth="1"/>
    <col min="3590" max="3590" width="13.5703125" style="980" customWidth="1"/>
    <col min="3591" max="3592" width="12.7109375" style="980" customWidth="1"/>
    <col min="3593" max="3840" width="9.140625" style="980"/>
    <col min="3841" max="3841" width="6.140625" style="980" customWidth="1"/>
    <col min="3842" max="3842" width="44.7109375" style="980" customWidth="1"/>
    <col min="3843" max="3843" width="4.7109375" style="980" customWidth="1"/>
    <col min="3844" max="3844" width="8.28515625" style="980" customWidth="1"/>
    <col min="3845" max="3845" width="11.5703125" style="980" customWidth="1"/>
    <col min="3846" max="3846" width="13.5703125" style="980" customWidth="1"/>
    <col min="3847" max="3848" width="12.7109375" style="980" customWidth="1"/>
    <col min="3849" max="4096" width="9.140625" style="980"/>
    <col min="4097" max="4097" width="6.140625" style="980" customWidth="1"/>
    <col min="4098" max="4098" width="44.7109375" style="980" customWidth="1"/>
    <col min="4099" max="4099" width="4.7109375" style="980" customWidth="1"/>
    <col min="4100" max="4100" width="8.28515625" style="980" customWidth="1"/>
    <col min="4101" max="4101" width="11.5703125" style="980" customWidth="1"/>
    <col min="4102" max="4102" width="13.5703125" style="980" customWidth="1"/>
    <col min="4103" max="4104" width="12.7109375" style="980" customWidth="1"/>
    <col min="4105" max="4352" width="9.140625" style="980"/>
    <col min="4353" max="4353" width="6.140625" style="980" customWidth="1"/>
    <col min="4354" max="4354" width="44.7109375" style="980" customWidth="1"/>
    <col min="4355" max="4355" width="4.7109375" style="980" customWidth="1"/>
    <col min="4356" max="4356" width="8.28515625" style="980" customWidth="1"/>
    <col min="4357" max="4357" width="11.5703125" style="980" customWidth="1"/>
    <col min="4358" max="4358" width="13.5703125" style="980" customWidth="1"/>
    <col min="4359" max="4360" width="12.7109375" style="980" customWidth="1"/>
    <col min="4361" max="4608" width="9.140625" style="980"/>
    <col min="4609" max="4609" width="6.140625" style="980" customWidth="1"/>
    <col min="4610" max="4610" width="44.7109375" style="980" customWidth="1"/>
    <col min="4611" max="4611" width="4.7109375" style="980" customWidth="1"/>
    <col min="4612" max="4612" width="8.28515625" style="980" customWidth="1"/>
    <col min="4613" max="4613" width="11.5703125" style="980" customWidth="1"/>
    <col min="4614" max="4614" width="13.5703125" style="980" customWidth="1"/>
    <col min="4615" max="4616" width="12.7109375" style="980" customWidth="1"/>
    <col min="4617" max="4864" width="9.140625" style="980"/>
    <col min="4865" max="4865" width="6.140625" style="980" customWidth="1"/>
    <col min="4866" max="4866" width="44.7109375" style="980" customWidth="1"/>
    <col min="4867" max="4867" width="4.7109375" style="980" customWidth="1"/>
    <col min="4868" max="4868" width="8.28515625" style="980" customWidth="1"/>
    <col min="4869" max="4869" width="11.5703125" style="980" customWidth="1"/>
    <col min="4870" max="4870" width="13.5703125" style="980" customWidth="1"/>
    <col min="4871" max="4872" width="12.7109375" style="980" customWidth="1"/>
    <col min="4873" max="5120" width="9.140625" style="980"/>
    <col min="5121" max="5121" width="6.140625" style="980" customWidth="1"/>
    <col min="5122" max="5122" width="44.7109375" style="980" customWidth="1"/>
    <col min="5123" max="5123" width="4.7109375" style="980" customWidth="1"/>
    <col min="5124" max="5124" width="8.28515625" style="980" customWidth="1"/>
    <col min="5125" max="5125" width="11.5703125" style="980" customWidth="1"/>
    <col min="5126" max="5126" width="13.5703125" style="980" customWidth="1"/>
    <col min="5127" max="5128" width="12.7109375" style="980" customWidth="1"/>
    <col min="5129" max="5376" width="9.140625" style="980"/>
    <col min="5377" max="5377" width="6.140625" style="980" customWidth="1"/>
    <col min="5378" max="5378" width="44.7109375" style="980" customWidth="1"/>
    <col min="5379" max="5379" width="4.7109375" style="980" customWidth="1"/>
    <col min="5380" max="5380" width="8.28515625" style="980" customWidth="1"/>
    <col min="5381" max="5381" width="11.5703125" style="980" customWidth="1"/>
    <col min="5382" max="5382" width="13.5703125" style="980" customWidth="1"/>
    <col min="5383" max="5384" width="12.7109375" style="980" customWidth="1"/>
    <col min="5385" max="5632" width="9.140625" style="980"/>
    <col min="5633" max="5633" width="6.140625" style="980" customWidth="1"/>
    <col min="5634" max="5634" width="44.7109375" style="980" customWidth="1"/>
    <col min="5635" max="5635" width="4.7109375" style="980" customWidth="1"/>
    <col min="5636" max="5636" width="8.28515625" style="980" customWidth="1"/>
    <col min="5637" max="5637" width="11.5703125" style="980" customWidth="1"/>
    <col min="5638" max="5638" width="13.5703125" style="980" customWidth="1"/>
    <col min="5639" max="5640" width="12.7109375" style="980" customWidth="1"/>
    <col min="5641" max="5888" width="9.140625" style="980"/>
    <col min="5889" max="5889" width="6.140625" style="980" customWidth="1"/>
    <col min="5890" max="5890" width="44.7109375" style="980" customWidth="1"/>
    <col min="5891" max="5891" width="4.7109375" style="980" customWidth="1"/>
    <col min="5892" max="5892" width="8.28515625" style="980" customWidth="1"/>
    <col min="5893" max="5893" width="11.5703125" style="980" customWidth="1"/>
    <col min="5894" max="5894" width="13.5703125" style="980" customWidth="1"/>
    <col min="5895" max="5896" width="12.7109375" style="980" customWidth="1"/>
    <col min="5897" max="6144" width="9.140625" style="980"/>
    <col min="6145" max="6145" width="6.140625" style="980" customWidth="1"/>
    <col min="6146" max="6146" width="44.7109375" style="980" customWidth="1"/>
    <col min="6147" max="6147" width="4.7109375" style="980" customWidth="1"/>
    <col min="6148" max="6148" width="8.28515625" style="980" customWidth="1"/>
    <col min="6149" max="6149" width="11.5703125" style="980" customWidth="1"/>
    <col min="6150" max="6150" width="13.5703125" style="980" customWidth="1"/>
    <col min="6151" max="6152" width="12.7109375" style="980" customWidth="1"/>
    <col min="6153" max="6400" width="9.140625" style="980"/>
    <col min="6401" max="6401" width="6.140625" style="980" customWidth="1"/>
    <col min="6402" max="6402" width="44.7109375" style="980" customWidth="1"/>
    <col min="6403" max="6403" width="4.7109375" style="980" customWidth="1"/>
    <col min="6404" max="6404" width="8.28515625" style="980" customWidth="1"/>
    <col min="6405" max="6405" width="11.5703125" style="980" customWidth="1"/>
    <col min="6406" max="6406" width="13.5703125" style="980" customWidth="1"/>
    <col min="6407" max="6408" width="12.7109375" style="980" customWidth="1"/>
    <col min="6409" max="6656" width="9.140625" style="980"/>
    <col min="6657" max="6657" width="6.140625" style="980" customWidth="1"/>
    <col min="6658" max="6658" width="44.7109375" style="980" customWidth="1"/>
    <col min="6659" max="6659" width="4.7109375" style="980" customWidth="1"/>
    <col min="6660" max="6660" width="8.28515625" style="980" customWidth="1"/>
    <col min="6661" max="6661" width="11.5703125" style="980" customWidth="1"/>
    <col min="6662" max="6662" width="13.5703125" style="980" customWidth="1"/>
    <col min="6663" max="6664" width="12.7109375" style="980" customWidth="1"/>
    <col min="6665" max="6912" width="9.140625" style="980"/>
    <col min="6913" max="6913" width="6.140625" style="980" customWidth="1"/>
    <col min="6914" max="6914" width="44.7109375" style="980" customWidth="1"/>
    <col min="6915" max="6915" width="4.7109375" style="980" customWidth="1"/>
    <col min="6916" max="6916" width="8.28515625" style="980" customWidth="1"/>
    <col min="6917" max="6917" width="11.5703125" style="980" customWidth="1"/>
    <col min="6918" max="6918" width="13.5703125" style="980" customWidth="1"/>
    <col min="6919" max="6920" width="12.7109375" style="980" customWidth="1"/>
    <col min="6921" max="7168" width="9.140625" style="980"/>
    <col min="7169" max="7169" width="6.140625" style="980" customWidth="1"/>
    <col min="7170" max="7170" width="44.7109375" style="980" customWidth="1"/>
    <col min="7171" max="7171" width="4.7109375" style="980" customWidth="1"/>
    <col min="7172" max="7172" width="8.28515625" style="980" customWidth="1"/>
    <col min="7173" max="7173" width="11.5703125" style="980" customWidth="1"/>
    <col min="7174" max="7174" width="13.5703125" style="980" customWidth="1"/>
    <col min="7175" max="7176" width="12.7109375" style="980" customWidth="1"/>
    <col min="7177" max="7424" width="9.140625" style="980"/>
    <col min="7425" max="7425" width="6.140625" style="980" customWidth="1"/>
    <col min="7426" max="7426" width="44.7109375" style="980" customWidth="1"/>
    <col min="7427" max="7427" width="4.7109375" style="980" customWidth="1"/>
    <col min="7428" max="7428" width="8.28515625" style="980" customWidth="1"/>
    <col min="7429" max="7429" width="11.5703125" style="980" customWidth="1"/>
    <col min="7430" max="7430" width="13.5703125" style="980" customWidth="1"/>
    <col min="7431" max="7432" width="12.7109375" style="980" customWidth="1"/>
    <col min="7433" max="7680" width="9.140625" style="980"/>
    <col min="7681" max="7681" width="6.140625" style="980" customWidth="1"/>
    <col min="7682" max="7682" width="44.7109375" style="980" customWidth="1"/>
    <col min="7683" max="7683" width="4.7109375" style="980" customWidth="1"/>
    <col min="7684" max="7684" width="8.28515625" style="980" customWidth="1"/>
    <col min="7685" max="7685" width="11.5703125" style="980" customWidth="1"/>
    <col min="7686" max="7686" width="13.5703125" style="980" customWidth="1"/>
    <col min="7687" max="7688" width="12.7109375" style="980" customWidth="1"/>
    <col min="7689" max="7936" width="9.140625" style="980"/>
    <col min="7937" max="7937" width="6.140625" style="980" customWidth="1"/>
    <col min="7938" max="7938" width="44.7109375" style="980" customWidth="1"/>
    <col min="7939" max="7939" width="4.7109375" style="980" customWidth="1"/>
    <col min="7940" max="7940" width="8.28515625" style="980" customWidth="1"/>
    <col min="7941" max="7941" width="11.5703125" style="980" customWidth="1"/>
    <col min="7942" max="7942" width="13.5703125" style="980" customWidth="1"/>
    <col min="7943" max="7944" width="12.7109375" style="980" customWidth="1"/>
    <col min="7945" max="8192" width="9.140625" style="980"/>
    <col min="8193" max="8193" width="6.140625" style="980" customWidth="1"/>
    <col min="8194" max="8194" width="44.7109375" style="980" customWidth="1"/>
    <col min="8195" max="8195" width="4.7109375" style="980" customWidth="1"/>
    <col min="8196" max="8196" width="8.28515625" style="980" customWidth="1"/>
    <col min="8197" max="8197" width="11.5703125" style="980" customWidth="1"/>
    <col min="8198" max="8198" width="13.5703125" style="980" customWidth="1"/>
    <col min="8199" max="8200" width="12.7109375" style="980" customWidth="1"/>
    <col min="8201" max="8448" width="9.140625" style="980"/>
    <col min="8449" max="8449" width="6.140625" style="980" customWidth="1"/>
    <col min="8450" max="8450" width="44.7109375" style="980" customWidth="1"/>
    <col min="8451" max="8451" width="4.7109375" style="980" customWidth="1"/>
    <col min="8452" max="8452" width="8.28515625" style="980" customWidth="1"/>
    <col min="8453" max="8453" width="11.5703125" style="980" customWidth="1"/>
    <col min="8454" max="8454" width="13.5703125" style="980" customWidth="1"/>
    <col min="8455" max="8456" width="12.7109375" style="980" customWidth="1"/>
    <col min="8457" max="8704" width="9.140625" style="980"/>
    <col min="8705" max="8705" width="6.140625" style="980" customWidth="1"/>
    <col min="8706" max="8706" width="44.7109375" style="980" customWidth="1"/>
    <col min="8707" max="8707" width="4.7109375" style="980" customWidth="1"/>
    <col min="8708" max="8708" width="8.28515625" style="980" customWidth="1"/>
    <col min="8709" max="8709" width="11.5703125" style="980" customWidth="1"/>
    <col min="8710" max="8710" width="13.5703125" style="980" customWidth="1"/>
    <col min="8711" max="8712" width="12.7109375" style="980" customWidth="1"/>
    <col min="8713" max="8960" width="9.140625" style="980"/>
    <col min="8961" max="8961" width="6.140625" style="980" customWidth="1"/>
    <col min="8962" max="8962" width="44.7109375" style="980" customWidth="1"/>
    <col min="8963" max="8963" width="4.7109375" style="980" customWidth="1"/>
    <col min="8964" max="8964" width="8.28515625" style="980" customWidth="1"/>
    <col min="8965" max="8965" width="11.5703125" style="980" customWidth="1"/>
    <col min="8966" max="8966" width="13.5703125" style="980" customWidth="1"/>
    <col min="8967" max="8968" width="12.7109375" style="980" customWidth="1"/>
    <col min="8969" max="9216" width="9.140625" style="980"/>
    <col min="9217" max="9217" width="6.140625" style="980" customWidth="1"/>
    <col min="9218" max="9218" width="44.7109375" style="980" customWidth="1"/>
    <col min="9219" max="9219" width="4.7109375" style="980" customWidth="1"/>
    <col min="9220" max="9220" width="8.28515625" style="980" customWidth="1"/>
    <col min="9221" max="9221" width="11.5703125" style="980" customWidth="1"/>
    <col min="9222" max="9222" width="13.5703125" style="980" customWidth="1"/>
    <col min="9223" max="9224" width="12.7109375" style="980" customWidth="1"/>
    <col min="9225" max="9472" width="9.140625" style="980"/>
    <col min="9473" max="9473" width="6.140625" style="980" customWidth="1"/>
    <col min="9474" max="9474" width="44.7109375" style="980" customWidth="1"/>
    <col min="9475" max="9475" width="4.7109375" style="980" customWidth="1"/>
    <col min="9476" max="9476" width="8.28515625" style="980" customWidth="1"/>
    <col min="9477" max="9477" width="11.5703125" style="980" customWidth="1"/>
    <col min="9478" max="9478" width="13.5703125" style="980" customWidth="1"/>
    <col min="9479" max="9480" width="12.7109375" style="980" customWidth="1"/>
    <col min="9481" max="9728" width="9.140625" style="980"/>
    <col min="9729" max="9729" width="6.140625" style="980" customWidth="1"/>
    <col min="9730" max="9730" width="44.7109375" style="980" customWidth="1"/>
    <col min="9731" max="9731" width="4.7109375" style="980" customWidth="1"/>
    <col min="9732" max="9732" width="8.28515625" style="980" customWidth="1"/>
    <col min="9733" max="9733" width="11.5703125" style="980" customWidth="1"/>
    <col min="9734" max="9734" width="13.5703125" style="980" customWidth="1"/>
    <col min="9735" max="9736" width="12.7109375" style="980" customWidth="1"/>
    <col min="9737" max="9984" width="9.140625" style="980"/>
    <col min="9985" max="9985" width="6.140625" style="980" customWidth="1"/>
    <col min="9986" max="9986" width="44.7109375" style="980" customWidth="1"/>
    <col min="9987" max="9987" width="4.7109375" style="980" customWidth="1"/>
    <col min="9988" max="9988" width="8.28515625" style="980" customWidth="1"/>
    <col min="9989" max="9989" width="11.5703125" style="980" customWidth="1"/>
    <col min="9990" max="9990" width="13.5703125" style="980" customWidth="1"/>
    <col min="9991" max="9992" width="12.7109375" style="980" customWidth="1"/>
    <col min="9993" max="10240" width="9.140625" style="980"/>
    <col min="10241" max="10241" width="6.140625" style="980" customWidth="1"/>
    <col min="10242" max="10242" width="44.7109375" style="980" customWidth="1"/>
    <col min="10243" max="10243" width="4.7109375" style="980" customWidth="1"/>
    <col min="10244" max="10244" width="8.28515625" style="980" customWidth="1"/>
    <col min="10245" max="10245" width="11.5703125" style="980" customWidth="1"/>
    <col min="10246" max="10246" width="13.5703125" style="980" customWidth="1"/>
    <col min="10247" max="10248" width="12.7109375" style="980" customWidth="1"/>
    <col min="10249" max="10496" width="9.140625" style="980"/>
    <col min="10497" max="10497" width="6.140625" style="980" customWidth="1"/>
    <col min="10498" max="10498" width="44.7109375" style="980" customWidth="1"/>
    <col min="10499" max="10499" width="4.7109375" style="980" customWidth="1"/>
    <col min="10500" max="10500" width="8.28515625" style="980" customWidth="1"/>
    <col min="10501" max="10501" width="11.5703125" style="980" customWidth="1"/>
    <col min="10502" max="10502" width="13.5703125" style="980" customWidth="1"/>
    <col min="10503" max="10504" width="12.7109375" style="980" customWidth="1"/>
    <col min="10505" max="10752" width="9.140625" style="980"/>
    <col min="10753" max="10753" width="6.140625" style="980" customWidth="1"/>
    <col min="10754" max="10754" width="44.7109375" style="980" customWidth="1"/>
    <col min="10755" max="10755" width="4.7109375" style="980" customWidth="1"/>
    <col min="10756" max="10756" width="8.28515625" style="980" customWidth="1"/>
    <col min="10757" max="10757" width="11.5703125" style="980" customWidth="1"/>
    <col min="10758" max="10758" width="13.5703125" style="980" customWidth="1"/>
    <col min="10759" max="10760" width="12.7109375" style="980" customWidth="1"/>
    <col min="10761" max="11008" width="9.140625" style="980"/>
    <col min="11009" max="11009" width="6.140625" style="980" customWidth="1"/>
    <col min="11010" max="11010" width="44.7109375" style="980" customWidth="1"/>
    <col min="11011" max="11011" width="4.7109375" style="980" customWidth="1"/>
    <col min="11012" max="11012" width="8.28515625" style="980" customWidth="1"/>
    <col min="11013" max="11013" width="11.5703125" style="980" customWidth="1"/>
    <col min="11014" max="11014" width="13.5703125" style="980" customWidth="1"/>
    <col min="11015" max="11016" width="12.7109375" style="980" customWidth="1"/>
    <col min="11017" max="11264" width="9.140625" style="980"/>
    <col min="11265" max="11265" width="6.140625" style="980" customWidth="1"/>
    <col min="11266" max="11266" width="44.7109375" style="980" customWidth="1"/>
    <col min="11267" max="11267" width="4.7109375" style="980" customWidth="1"/>
    <col min="11268" max="11268" width="8.28515625" style="980" customWidth="1"/>
    <col min="11269" max="11269" width="11.5703125" style="980" customWidth="1"/>
    <col min="11270" max="11270" width="13.5703125" style="980" customWidth="1"/>
    <col min="11271" max="11272" width="12.7109375" style="980" customWidth="1"/>
    <col min="11273" max="11520" width="9.140625" style="980"/>
    <col min="11521" max="11521" width="6.140625" style="980" customWidth="1"/>
    <col min="11522" max="11522" width="44.7109375" style="980" customWidth="1"/>
    <col min="11523" max="11523" width="4.7109375" style="980" customWidth="1"/>
    <col min="11524" max="11524" width="8.28515625" style="980" customWidth="1"/>
    <col min="11525" max="11525" width="11.5703125" style="980" customWidth="1"/>
    <col min="11526" max="11526" width="13.5703125" style="980" customWidth="1"/>
    <col min="11527" max="11528" width="12.7109375" style="980" customWidth="1"/>
    <col min="11529" max="11776" width="9.140625" style="980"/>
    <col min="11777" max="11777" width="6.140625" style="980" customWidth="1"/>
    <col min="11778" max="11778" width="44.7109375" style="980" customWidth="1"/>
    <col min="11779" max="11779" width="4.7109375" style="980" customWidth="1"/>
    <col min="11780" max="11780" width="8.28515625" style="980" customWidth="1"/>
    <col min="11781" max="11781" width="11.5703125" style="980" customWidth="1"/>
    <col min="11782" max="11782" width="13.5703125" style="980" customWidth="1"/>
    <col min="11783" max="11784" width="12.7109375" style="980" customWidth="1"/>
    <col min="11785" max="12032" width="9.140625" style="980"/>
    <col min="12033" max="12033" width="6.140625" style="980" customWidth="1"/>
    <col min="12034" max="12034" width="44.7109375" style="980" customWidth="1"/>
    <col min="12035" max="12035" width="4.7109375" style="980" customWidth="1"/>
    <col min="12036" max="12036" width="8.28515625" style="980" customWidth="1"/>
    <col min="12037" max="12037" width="11.5703125" style="980" customWidth="1"/>
    <col min="12038" max="12038" width="13.5703125" style="980" customWidth="1"/>
    <col min="12039" max="12040" width="12.7109375" style="980" customWidth="1"/>
    <col min="12041" max="12288" width="9.140625" style="980"/>
    <col min="12289" max="12289" width="6.140625" style="980" customWidth="1"/>
    <col min="12290" max="12290" width="44.7109375" style="980" customWidth="1"/>
    <col min="12291" max="12291" width="4.7109375" style="980" customWidth="1"/>
    <col min="12292" max="12292" width="8.28515625" style="980" customWidth="1"/>
    <col min="12293" max="12293" width="11.5703125" style="980" customWidth="1"/>
    <col min="12294" max="12294" width="13.5703125" style="980" customWidth="1"/>
    <col min="12295" max="12296" width="12.7109375" style="980" customWidth="1"/>
    <col min="12297" max="12544" width="9.140625" style="980"/>
    <col min="12545" max="12545" width="6.140625" style="980" customWidth="1"/>
    <col min="12546" max="12546" width="44.7109375" style="980" customWidth="1"/>
    <col min="12547" max="12547" width="4.7109375" style="980" customWidth="1"/>
    <col min="12548" max="12548" width="8.28515625" style="980" customWidth="1"/>
    <col min="12549" max="12549" width="11.5703125" style="980" customWidth="1"/>
    <col min="12550" max="12550" width="13.5703125" style="980" customWidth="1"/>
    <col min="12551" max="12552" width="12.7109375" style="980" customWidth="1"/>
    <col min="12553" max="12800" width="9.140625" style="980"/>
    <col min="12801" max="12801" width="6.140625" style="980" customWidth="1"/>
    <col min="12802" max="12802" width="44.7109375" style="980" customWidth="1"/>
    <col min="12803" max="12803" width="4.7109375" style="980" customWidth="1"/>
    <col min="12804" max="12804" width="8.28515625" style="980" customWidth="1"/>
    <col min="12805" max="12805" width="11.5703125" style="980" customWidth="1"/>
    <col min="12806" max="12806" width="13.5703125" style="980" customWidth="1"/>
    <col min="12807" max="12808" width="12.7109375" style="980" customWidth="1"/>
    <col min="12809" max="13056" width="9.140625" style="980"/>
    <col min="13057" max="13057" width="6.140625" style="980" customWidth="1"/>
    <col min="13058" max="13058" width="44.7109375" style="980" customWidth="1"/>
    <col min="13059" max="13059" width="4.7109375" style="980" customWidth="1"/>
    <col min="13060" max="13060" width="8.28515625" style="980" customWidth="1"/>
    <col min="13061" max="13061" width="11.5703125" style="980" customWidth="1"/>
    <col min="13062" max="13062" width="13.5703125" style="980" customWidth="1"/>
    <col min="13063" max="13064" width="12.7109375" style="980" customWidth="1"/>
    <col min="13065" max="13312" width="9.140625" style="980"/>
    <col min="13313" max="13313" width="6.140625" style="980" customWidth="1"/>
    <col min="13314" max="13314" width="44.7109375" style="980" customWidth="1"/>
    <col min="13315" max="13315" width="4.7109375" style="980" customWidth="1"/>
    <col min="13316" max="13316" width="8.28515625" style="980" customWidth="1"/>
    <col min="13317" max="13317" width="11.5703125" style="980" customWidth="1"/>
    <col min="13318" max="13318" width="13.5703125" style="980" customWidth="1"/>
    <col min="13319" max="13320" width="12.7109375" style="980" customWidth="1"/>
    <col min="13321" max="13568" width="9.140625" style="980"/>
    <col min="13569" max="13569" width="6.140625" style="980" customWidth="1"/>
    <col min="13570" max="13570" width="44.7109375" style="980" customWidth="1"/>
    <col min="13571" max="13571" width="4.7109375" style="980" customWidth="1"/>
    <col min="13572" max="13572" width="8.28515625" style="980" customWidth="1"/>
    <col min="13573" max="13573" width="11.5703125" style="980" customWidth="1"/>
    <col min="13574" max="13574" width="13.5703125" style="980" customWidth="1"/>
    <col min="13575" max="13576" width="12.7109375" style="980" customWidth="1"/>
    <col min="13577" max="13824" width="9.140625" style="980"/>
    <col min="13825" max="13825" width="6.140625" style="980" customWidth="1"/>
    <col min="13826" max="13826" width="44.7109375" style="980" customWidth="1"/>
    <col min="13827" max="13827" width="4.7109375" style="980" customWidth="1"/>
    <col min="13828" max="13828" width="8.28515625" style="980" customWidth="1"/>
    <col min="13829" max="13829" width="11.5703125" style="980" customWidth="1"/>
    <col min="13830" max="13830" width="13.5703125" style="980" customWidth="1"/>
    <col min="13831" max="13832" width="12.7109375" style="980" customWidth="1"/>
    <col min="13833" max="14080" width="9.140625" style="980"/>
    <col min="14081" max="14081" width="6.140625" style="980" customWidth="1"/>
    <col min="14082" max="14082" width="44.7109375" style="980" customWidth="1"/>
    <col min="14083" max="14083" width="4.7109375" style="980" customWidth="1"/>
    <col min="14084" max="14084" width="8.28515625" style="980" customWidth="1"/>
    <col min="14085" max="14085" width="11.5703125" style="980" customWidth="1"/>
    <col min="14086" max="14086" width="13.5703125" style="980" customWidth="1"/>
    <col min="14087" max="14088" width="12.7109375" style="980" customWidth="1"/>
    <col min="14089" max="14336" width="9.140625" style="980"/>
    <col min="14337" max="14337" width="6.140625" style="980" customWidth="1"/>
    <col min="14338" max="14338" width="44.7109375" style="980" customWidth="1"/>
    <col min="14339" max="14339" width="4.7109375" style="980" customWidth="1"/>
    <col min="14340" max="14340" width="8.28515625" style="980" customWidth="1"/>
    <col min="14341" max="14341" width="11.5703125" style="980" customWidth="1"/>
    <col min="14342" max="14342" width="13.5703125" style="980" customWidth="1"/>
    <col min="14343" max="14344" width="12.7109375" style="980" customWidth="1"/>
    <col min="14345" max="14592" width="9.140625" style="980"/>
    <col min="14593" max="14593" width="6.140625" style="980" customWidth="1"/>
    <col min="14594" max="14594" width="44.7109375" style="980" customWidth="1"/>
    <col min="14595" max="14595" width="4.7109375" style="980" customWidth="1"/>
    <col min="14596" max="14596" width="8.28515625" style="980" customWidth="1"/>
    <col min="14597" max="14597" width="11.5703125" style="980" customWidth="1"/>
    <col min="14598" max="14598" width="13.5703125" style="980" customWidth="1"/>
    <col min="14599" max="14600" width="12.7109375" style="980" customWidth="1"/>
    <col min="14601" max="14848" width="9.140625" style="980"/>
    <col min="14849" max="14849" width="6.140625" style="980" customWidth="1"/>
    <col min="14850" max="14850" width="44.7109375" style="980" customWidth="1"/>
    <col min="14851" max="14851" width="4.7109375" style="980" customWidth="1"/>
    <col min="14852" max="14852" width="8.28515625" style="980" customWidth="1"/>
    <col min="14853" max="14853" width="11.5703125" style="980" customWidth="1"/>
    <col min="14854" max="14854" width="13.5703125" style="980" customWidth="1"/>
    <col min="14855" max="14856" width="12.7109375" style="980" customWidth="1"/>
    <col min="14857" max="15104" width="9.140625" style="980"/>
    <col min="15105" max="15105" width="6.140625" style="980" customWidth="1"/>
    <col min="15106" max="15106" width="44.7109375" style="980" customWidth="1"/>
    <col min="15107" max="15107" width="4.7109375" style="980" customWidth="1"/>
    <col min="15108" max="15108" width="8.28515625" style="980" customWidth="1"/>
    <col min="15109" max="15109" width="11.5703125" style="980" customWidth="1"/>
    <col min="15110" max="15110" width="13.5703125" style="980" customWidth="1"/>
    <col min="15111" max="15112" width="12.7109375" style="980" customWidth="1"/>
    <col min="15113" max="15360" width="9.140625" style="980"/>
    <col min="15361" max="15361" width="6.140625" style="980" customWidth="1"/>
    <col min="15362" max="15362" width="44.7109375" style="980" customWidth="1"/>
    <col min="15363" max="15363" width="4.7109375" style="980" customWidth="1"/>
    <col min="15364" max="15364" width="8.28515625" style="980" customWidth="1"/>
    <col min="15365" max="15365" width="11.5703125" style="980" customWidth="1"/>
    <col min="15366" max="15366" width="13.5703125" style="980" customWidth="1"/>
    <col min="15367" max="15368" width="12.7109375" style="980" customWidth="1"/>
    <col min="15369" max="15616" width="9.140625" style="980"/>
    <col min="15617" max="15617" width="6.140625" style="980" customWidth="1"/>
    <col min="15618" max="15618" width="44.7109375" style="980" customWidth="1"/>
    <col min="15619" max="15619" width="4.7109375" style="980" customWidth="1"/>
    <col min="15620" max="15620" width="8.28515625" style="980" customWidth="1"/>
    <col min="15621" max="15621" width="11.5703125" style="980" customWidth="1"/>
    <col min="15622" max="15622" width="13.5703125" style="980" customWidth="1"/>
    <col min="15623" max="15624" width="12.7109375" style="980" customWidth="1"/>
    <col min="15625" max="15872" width="9.140625" style="980"/>
    <col min="15873" max="15873" width="6.140625" style="980" customWidth="1"/>
    <col min="15874" max="15874" width="44.7109375" style="980" customWidth="1"/>
    <col min="15875" max="15875" width="4.7109375" style="980" customWidth="1"/>
    <col min="15876" max="15876" width="8.28515625" style="980" customWidth="1"/>
    <col min="15877" max="15877" width="11.5703125" style="980" customWidth="1"/>
    <col min="15878" max="15878" width="13.5703125" style="980" customWidth="1"/>
    <col min="15879" max="15880" width="12.7109375" style="980" customWidth="1"/>
    <col min="15881" max="16128" width="9.140625" style="980"/>
    <col min="16129" max="16129" width="6.140625" style="980" customWidth="1"/>
    <col min="16130" max="16130" width="44.7109375" style="980" customWidth="1"/>
    <col min="16131" max="16131" width="4.7109375" style="980" customWidth="1"/>
    <col min="16132" max="16132" width="8.28515625" style="980" customWidth="1"/>
    <col min="16133" max="16133" width="11.5703125" style="980" customWidth="1"/>
    <col min="16134" max="16134" width="13.5703125" style="980" customWidth="1"/>
    <col min="16135" max="16136" width="12.7109375" style="980" customWidth="1"/>
    <col min="16137" max="16384" width="9.140625" style="980"/>
  </cols>
  <sheetData>
    <row r="1" spans="1:9">
      <c r="A1" s="976" t="s">
        <v>374</v>
      </c>
      <c r="B1" s="977" t="s">
        <v>375</v>
      </c>
      <c r="C1" s="978"/>
      <c r="D1" s="538"/>
      <c r="E1" s="979"/>
      <c r="F1" s="979"/>
      <c r="G1" s="980"/>
      <c r="H1" s="980"/>
    </row>
    <row r="2" spans="1:9">
      <c r="A2" s="4"/>
      <c r="B2" s="278"/>
      <c r="C2" s="673"/>
      <c r="D2" s="508"/>
      <c r="E2" s="933"/>
      <c r="F2" s="933"/>
      <c r="G2" s="980"/>
      <c r="H2" s="980"/>
    </row>
    <row r="3" spans="1:9">
      <c r="A3" s="4"/>
      <c r="B3" s="782" t="s">
        <v>15</v>
      </c>
      <c r="C3" s="673"/>
      <c r="D3" s="508"/>
      <c r="E3" s="933"/>
      <c r="F3" s="933"/>
      <c r="G3" s="980"/>
      <c r="H3" s="980"/>
    </row>
    <row r="4" spans="1:9" ht="25.5">
      <c r="A4" s="4"/>
      <c r="B4" s="88" t="s">
        <v>593</v>
      </c>
      <c r="C4" s="712"/>
      <c r="D4" s="712"/>
      <c r="E4" s="713"/>
      <c r="F4" s="713"/>
      <c r="G4" s="981"/>
      <c r="H4" s="982"/>
      <c r="I4" s="982"/>
    </row>
    <row r="5" spans="1:9">
      <c r="A5" s="4"/>
      <c r="B5" s="278"/>
      <c r="C5" s="673"/>
      <c r="D5" s="508"/>
      <c r="E5" s="933"/>
      <c r="F5" s="933"/>
      <c r="G5" s="980"/>
      <c r="H5" s="980"/>
    </row>
    <row r="6" spans="1:9" s="985" customFormat="1">
      <c r="A6" s="418" t="s">
        <v>25</v>
      </c>
      <c r="B6" s="419" t="s">
        <v>26</v>
      </c>
      <c r="C6" s="506" t="s">
        <v>11</v>
      </c>
      <c r="D6" s="507" t="s">
        <v>27</v>
      </c>
      <c r="E6" s="420" t="s">
        <v>28</v>
      </c>
      <c r="F6" s="421" t="s">
        <v>29</v>
      </c>
      <c r="G6" s="983"/>
      <c r="H6" s="984"/>
      <c r="I6" s="984"/>
    </row>
    <row r="7" spans="1:9">
      <c r="A7" s="678"/>
      <c r="B7" s="986"/>
      <c r="C7" s="536"/>
      <c r="D7" s="508"/>
      <c r="E7" s="423"/>
      <c r="F7" s="987"/>
      <c r="G7" s="980"/>
      <c r="H7" s="980"/>
    </row>
    <row r="8" spans="1:9" ht="26.25" customHeight="1">
      <c r="A8" s="328">
        <f>COUNT($A$6:A7)+1</f>
        <v>1</v>
      </c>
      <c r="B8" s="988" t="s">
        <v>376</v>
      </c>
      <c r="C8" s="989"/>
      <c r="D8" s="743"/>
      <c r="E8" s="423"/>
      <c r="F8" s="602"/>
      <c r="G8" s="980"/>
      <c r="H8" s="980"/>
    </row>
    <row r="9" spans="1:9" ht="15.75" customHeight="1">
      <c r="A9" s="990"/>
      <c r="B9" s="991" t="s">
        <v>377</v>
      </c>
      <c r="C9" s="989"/>
      <c r="D9" s="743"/>
      <c r="E9" s="423"/>
      <c r="F9" s="602"/>
      <c r="G9" s="980"/>
      <c r="H9" s="980"/>
    </row>
    <row r="10" spans="1:9">
      <c r="A10" s="990"/>
      <c r="B10" s="991" t="s">
        <v>378</v>
      </c>
      <c r="C10" s="992"/>
      <c r="D10" s="743"/>
      <c r="E10" s="423"/>
      <c r="F10" s="602"/>
      <c r="G10" s="980"/>
      <c r="H10" s="980"/>
    </row>
    <row r="11" spans="1:9" s="993" customFormat="1">
      <c r="A11" s="328"/>
      <c r="B11" s="991" t="s">
        <v>379</v>
      </c>
      <c r="C11" s="992"/>
      <c r="D11" s="743"/>
      <c r="E11" s="120"/>
      <c r="F11" s="602"/>
    </row>
    <row r="12" spans="1:9" s="993" customFormat="1">
      <c r="A12" s="328"/>
      <c r="B12" s="991" t="s">
        <v>380</v>
      </c>
      <c r="C12" s="992"/>
      <c r="D12" s="743"/>
      <c r="E12" s="120"/>
      <c r="F12" s="602"/>
    </row>
    <row r="13" spans="1:9" s="993" customFormat="1">
      <c r="A13" s="328"/>
      <c r="B13" s="991" t="s">
        <v>381</v>
      </c>
      <c r="C13" s="992"/>
      <c r="D13" s="743"/>
      <c r="E13" s="120"/>
      <c r="F13" s="602"/>
    </row>
    <row r="14" spans="1:9" s="189" customFormat="1">
      <c r="A14" s="328"/>
      <c r="B14" s="991" t="s">
        <v>382</v>
      </c>
      <c r="C14" s="992"/>
      <c r="D14" s="743"/>
      <c r="E14" s="120"/>
      <c r="F14" s="602"/>
    </row>
    <row r="15" spans="1:9" s="189" customFormat="1" ht="51">
      <c r="A15" s="328"/>
      <c r="B15" s="994" t="s">
        <v>618</v>
      </c>
      <c r="C15" s="992"/>
      <c r="D15" s="743"/>
      <c r="E15" s="120"/>
      <c r="F15" s="602"/>
    </row>
    <row r="16" spans="1:9" s="189" customFormat="1" ht="102">
      <c r="A16" s="328"/>
      <c r="B16" s="995" t="s">
        <v>619</v>
      </c>
      <c r="C16" s="992"/>
      <c r="D16" s="743"/>
      <c r="E16" s="120"/>
      <c r="F16" s="602"/>
    </row>
    <row r="17" spans="1:8" s="189" customFormat="1" ht="52.5" customHeight="1">
      <c r="A17" s="328"/>
      <c r="B17" s="996" t="s">
        <v>620</v>
      </c>
      <c r="C17" s="992"/>
      <c r="D17" s="743"/>
      <c r="E17" s="120"/>
      <c r="F17" s="602"/>
    </row>
    <row r="18" spans="1:8" s="189" customFormat="1" ht="51">
      <c r="A18" s="328"/>
      <c r="B18" s="996" t="s">
        <v>621</v>
      </c>
      <c r="C18" s="992"/>
      <c r="D18" s="743"/>
      <c r="E18" s="120"/>
      <c r="F18" s="602"/>
    </row>
    <row r="19" spans="1:8" s="189" customFormat="1" ht="130.5" customHeight="1">
      <c r="A19" s="328"/>
      <c r="B19" s="996" t="s">
        <v>622</v>
      </c>
      <c r="C19" s="992"/>
      <c r="D19" s="743"/>
      <c r="E19" s="120"/>
      <c r="F19" s="602"/>
    </row>
    <row r="20" spans="1:8" s="189" customFormat="1" ht="25.5">
      <c r="A20" s="328"/>
      <c r="B20" s="996" t="s">
        <v>623</v>
      </c>
      <c r="C20" s="992"/>
      <c r="D20" s="743"/>
      <c r="E20" s="120"/>
      <c r="F20" s="602"/>
    </row>
    <row r="21" spans="1:8" s="189" customFormat="1" ht="38.25">
      <c r="A21" s="328"/>
      <c r="B21" s="996" t="s">
        <v>624</v>
      </c>
      <c r="C21" s="997"/>
      <c r="D21" s="743"/>
      <c r="E21" s="602"/>
      <c r="F21" s="602"/>
    </row>
    <row r="22" spans="1:8" s="189" customFormat="1">
      <c r="A22" s="328"/>
      <c r="B22" s="996" t="s">
        <v>383</v>
      </c>
      <c r="C22" s="997" t="s">
        <v>115</v>
      </c>
      <c r="D22" s="743">
        <v>1</v>
      </c>
      <c r="E22" s="622"/>
      <c r="F22" s="602">
        <f>D22*E22</f>
        <v>0</v>
      </c>
    </row>
    <row r="23" spans="1:8" s="993" customFormat="1">
      <c r="A23" s="328"/>
      <c r="B23" s="996"/>
      <c r="C23" s="992"/>
      <c r="D23" s="743"/>
      <c r="E23" s="622"/>
      <c r="F23" s="602">
        <f t="shared" ref="F23:F28" si="0">D23*E23</f>
        <v>0</v>
      </c>
    </row>
    <row r="24" spans="1:8" s="993" customFormat="1" ht="38.25">
      <c r="A24" s="328">
        <f>COUNT($A$6:A23)+1</f>
        <v>2</v>
      </c>
      <c r="B24" s="996" t="s">
        <v>384</v>
      </c>
      <c r="C24" s="997" t="s">
        <v>115</v>
      </c>
      <c r="D24" s="743">
        <v>1</v>
      </c>
      <c r="E24" s="622"/>
      <c r="F24" s="602">
        <f t="shared" si="0"/>
        <v>0</v>
      </c>
    </row>
    <row r="25" spans="1:8" s="993" customFormat="1">
      <c r="A25" s="328"/>
      <c r="B25" s="996"/>
      <c r="C25" s="992"/>
      <c r="D25" s="743"/>
      <c r="E25" s="622"/>
      <c r="F25" s="602">
        <f t="shared" si="0"/>
        <v>0</v>
      </c>
    </row>
    <row r="26" spans="1:8" s="993" customFormat="1" ht="25.5">
      <c r="A26" s="328">
        <f>COUNT($A$6:A25)+1</f>
        <v>3</v>
      </c>
      <c r="B26" s="996" t="s">
        <v>385</v>
      </c>
      <c r="C26" s="997" t="s">
        <v>115</v>
      </c>
      <c r="D26" s="743">
        <v>1</v>
      </c>
      <c r="E26" s="622"/>
      <c r="F26" s="602">
        <f t="shared" si="0"/>
        <v>0</v>
      </c>
    </row>
    <row r="27" spans="1:8" s="993" customFormat="1">
      <c r="A27" s="328"/>
      <c r="B27" s="996"/>
      <c r="C27" s="992"/>
      <c r="D27" s="743"/>
      <c r="E27" s="622"/>
      <c r="F27" s="602">
        <f t="shared" si="0"/>
        <v>0</v>
      </c>
    </row>
    <row r="28" spans="1:8" s="993" customFormat="1" ht="25.5">
      <c r="A28" s="328">
        <f>COUNT($A$6:A27)+1</f>
        <v>4</v>
      </c>
      <c r="B28" s="996" t="s">
        <v>386</v>
      </c>
      <c r="C28" s="997" t="s">
        <v>115</v>
      </c>
      <c r="D28" s="743">
        <v>1</v>
      </c>
      <c r="E28" s="622"/>
      <c r="F28" s="602">
        <f t="shared" si="0"/>
        <v>0</v>
      </c>
    </row>
    <row r="29" spans="1:8" s="993" customFormat="1">
      <c r="A29" s="328"/>
      <c r="B29" s="998"/>
      <c r="C29" s="82"/>
      <c r="D29" s="743"/>
      <c r="E29" s="622"/>
      <c r="F29" s="602"/>
    </row>
    <row r="30" spans="1:8" ht="13.5" thickBot="1">
      <c r="A30" s="999"/>
      <c r="B30" s="78" t="str">
        <f>$B$1&amp;" skupaj:"</f>
        <v>DVIGALO skupaj:</v>
      </c>
      <c r="C30" s="1000"/>
      <c r="D30" s="687"/>
      <c r="E30" s="1001"/>
      <c r="F30" s="689">
        <f>SUM(F9:F29)</f>
        <v>0</v>
      </c>
      <c r="G30" s="980"/>
      <c r="H30" s="980"/>
    </row>
    <row r="31" spans="1:8" ht="13.5" thickTop="1"/>
    <row r="94" spans="1:2">
      <c r="A94" s="1008"/>
      <c r="B94" s="1009"/>
    </row>
  </sheetData>
  <sheetProtection algorithmName="SHA-512" hashValue="dHSK8EHHSBycTp6+9SjD+XCEtdF6znbZQbMmpqPtsEqO43ksulV7nFcG8s29oPwxUNxnHsEa2UaU3whdXatZ/Q==" saltValue="jN/MTl/qJcVHmxZIotl3zA==" spinCount="100000" sheet="1" objects="1" scenarios="1" selectLockedCells="1"/>
  <pageMargins left="0.78740157480314965" right="0.59055118110236227" top="0.86614173228346458" bottom="0.86614173228346458" header="0.31496062992125984" footer="0.39370078740157483"/>
  <pageSetup paperSize="9" orientation="portrait" horizontalDpi="300"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94"/>
  <sheetViews>
    <sheetView showZeros="0" view="pageBreakPreview" zoomScaleNormal="100" zoomScaleSheetLayoutView="100" workbookViewId="0">
      <selection activeCell="E11" sqref="E11"/>
    </sheetView>
  </sheetViews>
  <sheetFormatPr defaultRowHeight="12.75"/>
  <cols>
    <col min="1" max="1" width="6.140625" style="336" customWidth="1"/>
    <col min="2" max="2" width="43.85546875" style="337" customWidth="1"/>
    <col min="3" max="3" width="4.7109375" style="516" customWidth="1"/>
    <col min="4" max="4" width="9.5703125" style="517" customWidth="1"/>
    <col min="5" max="5" width="11.5703125" style="518" customWidth="1"/>
    <col min="6" max="6" width="13.5703125" style="518" customWidth="1"/>
    <col min="7" max="8" width="12.7109375" style="338" customWidth="1"/>
    <col min="9" max="256" width="9.140625" style="335"/>
    <col min="257" max="257" width="6.140625" style="335" customWidth="1"/>
    <col min="258" max="258" width="43.85546875" style="335" customWidth="1"/>
    <col min="259" max="259" width="4.7109375" style="335" customWidth="1"/>
    <col min="260" max="260" width="9.5703125" style="335" customWidth="1"/>
    <col min="261" max="261" width="11.5703125" style="335" customWidth="1"/>
    <col min="262" max="262" width="13.5703125" style="335" customWidth="1"/>
    <col min="263" max="264" width="12.7109375" style="335" customWidth="1"/>
    <col min="265" max="512" width="9.140625" style="335"/>
    <col min="513" max="513" width="6.140625" style="335" customWidth="1"/>
    <col min="514" max="514" width="43.85546875" style="335" customWidth="1"/>
    <col min="515" max="515" width="4.7109375" style="335" customWidth="1"/>
    <col min="516" max="516" width="9.5703125" style="335" customWidth="1"/>
    <col min="517" max="517" width="11.5703125" style="335" customWidth="1"/>
    <col min="518" max="518" width="13.5703125" style="335" customWidth="1"/>
    <col min="519" max="520" width="12.7109375" style="335" customWidth="1"/>
    <col min="521" max="768" width="9.140625" style="335"/>
    <col min="769" max="769" width="6.140625" style="335" customWidth="1"/>
    <col min="770" max="770" width="43.85546875" style="335" customWidth="1"/>
    <col min="771" max="771" width="4.7109375" style="335" customWidth="1"/>
    <col min="772" max="772" width="9.5703125" style="335" customWidth="1"/>
    <col min="773" max="773" width="11.5703125" style="335" customWidth="1"/>
    <col min="774" max="774" width="13.5703125" style="335" customWidth="1"/>
    <col min="775" max="776" width="12.7109375" style="335" customWidth="1"/>
    <col min="777" max="1024" width="9.140625" style="335"/>
    <col min="1025" max="1025" width="6.140625" style="335" customWidth="1"/>
    <col min="1026" max="1026" width="43.85546875" style="335" customWidth="1"/>
    <col min="1027" max="1027" width="4.7109375" style="335" customWidth="1"/>
    <col min="1028" max="1028" width="9.5703125" style="335" customWidth="1"/>
    <col min="1029" max="1029" width="11.5703125" style="335" customWidth="1"/>
    <col min="1030" max="1030" width="13.5703125" style="335" customWidth="1"/>
    <col min="1031" max="1032" width="12.7109375" style="335" customWidth="1"/>
    <col min="1033" max="1280" width="9.140625" style="335"/>
    <col min="1281" max="1281" width="6.140625" style="335" customWidth="1"/>
    <col min="1282" max="1282" width="43.85546875" style="335" customWidth="1"/>
    <col min="1283" max="1283" width="4.7109375" style="335" customWidth="1"/>
    <col min="1284" max="1284" width="9.5703125" style="335" customWidth="1"/>
    <col min="1285" max="1285" width="11.5703125" style="335" customWidth="1"/>
    <col min="1286" max="1286" width="13.5703125" style="335" customWidth="1"/>
    <col min="1287" max="1288" width="12.7109375" style="335" customWidth="1"/>
    <col min="1289" max="1536" width="9.140625" style="335"/>
    <col min="1537" max="1537" width="6.140625" style="335" customWidth="1"/>
    <col min="1538" max="1538" width="43.85546875" style="335" customWidth="1"/>
    <col min="1539" max="1539" width="4.7109375" style="335" customWidth="1"/>
    <col min="1540" max="1540" width="9.5703125" style="335" customWidth="1"/>
    <col min="1541" max="1541" width="11.5703125" style="335" customWidth="1"/>
    <col min="1542" max="1542" width="13.5703125" style="335" customWidth="1"/>
    <col min="1543" max="1544" width="12.7109375" style="335" customWidth="1"/>
    <col min="1545" max="1792" width="9.140625" style="335"/>
    <col min="1793" max="1793" width="6.140625" style="335" customWidth="1"/>
    <col min="1794" max="1794" width="43.85546875" style="335" customWidth="1"/>
    <col min="1795" max="1795" width="4.7109375" style="335" customWidth="1"/>
    <col min="1796" max="1796" width="9.5703125" style="335" customWidth="1"/>
    <col min="1797" max="1797" width="11.5703125" style="335" customWidth="1"/>
    <col min="1798" max="1798" width="13.5703125" style="335" customWidth="1"/>
    <col min="1799" max="1800" width="12.7109375" style="335" customWidth="1"/>
    <col min="1801" max="2048" width="9.140625" style="335"/>
    <col min="2049" max="2049" width="6.140625" style="335" customWidth="1"/>
    <col min="2050" max="2050" width="43.85546875" style="335" customWidth="1"/>
    <col min="2051" max="2051" width="4.7109375" style="335" customWidth="1"/>
    <col min="2052" max="2052" width="9.5703125" style="335" customWidth="1"/>
    <col min="2053" max="2053" width="11.5703125" style="335" customWidth="1"/>
    <col min="2054" max="2054" width="13.5703125" style="335" customWidth="1"/>
    <col min="2055" max="2056" width="12.7109375" style="335" customWidth="1"/>
    <col min="2057" max="2304" width="9.140625" style="335"/>
    <col min="2305" max="2305" width="6.140625" style="335" customWidth="1"/>
    <col min="2306" max="2306" width="43.85546875" style="335" customWidth="1"/>
    <col min="2307" max="2307" width="4.7109375" style="335" customWidth="1"/>
    <col min="2308" max="2308" width="9.5703125" style="335" customWidth="1"/>
    <col min="2309" max="2309" width="11.5703125" style="335" customWidth="1"/>
    <col min="2310" max="2310" width="13.5703125" style="335" customWidth="1"/>
    <col min="2311" max="2312" width="12.7109375" style="335" customWidth="1"/>
    <col min="2313" max="2560" width="9.140625" style="335"/>
    <col min="2561" max="2561" width="6.140625" style="335" customWidth="1"/>
    <col min="2562" max="2562" width="43.85546875" style="335" customWidth="1"/>
    <col min="2563" max="2563" width="4.7109375" style="335" customWidth="1"/>
    <col min="2564" max="2564" width="9.5703125" style="335" customWidth="1"/>
    <col min="2565" max="2565" width="11.5703125" style="335" customWidth="1"/>
    <col min="2566" max="2566" width="13.5703125" style="335" customWidth="1"/>
    <col min="2567" max="2568" width="12.7109375" style="335" customWidth="1"/>
    <col min="2569" max="2816" width="9.140625" style="335"/>
    <col min="2817" max="2817" width="6.140625" style="335" customWidth="1"/>
    <col min="2818" max="2818" width="43.85546875" style="335" customWidth="1"/>
    <col min="2819" max="2819" width="4.7109375" style="335" customWidth="1"/>
    <col min="2820" max="2820" width="9.5703125" style="335" customWidth="1"/>
    <col min="2821" max="2821" width="11.5703125" style="335" customWidth="1"/>
    <col min="2822" max="2822" width="13.5703125" style="335" customWidth="1"/>
    <col min="2823" max="2824" width="12.7109375" style="335" customWidth="1"/>
    <col min="2825" max="3072" width="9.140625" style="335"/>
    <col min="3073" max="3073" width="6.140625" style="335" customWidth="1"/>
    <col min="3074" max="3074" width="43.85546875" style="335" customWidth="1"/>
    <col min="3075" max="3075" width="4.7109375" style="335" customWidth="1"/>
    <col min="3076" max="3076" width="9.5703125" style="335" customWidth="1"/>
    <col min="3077" max="3077" width="11.5703125" style="335" customWidth="1"/>
    <col min="3078" max="3078" width="13.5703125" style="335" customWidth="1"/>
    <col min="3079" max="3080" width="12.7109375" style="335" customWidth="1"/>
    <col min="3081" max="3328" width="9.140625" style="335"/>
    <col min="3329" max="3329" width="6.140625" style="335" customWidth="1"/>
    <col min="3330" max="3330" width="43.85546875" style="335" customWidth="1"/>
    <col min="3331" max="3331" width="4.7109375" style="335" customWidth="1"/>
    <col min="3332" max="3332" width="9.5703125" style="335" customWidth="1"/>
    <col min="3333" max="3333" width="11.5703125" style="335" customWidth="1"/>
    <col min="3334" max="3334" width="13.5703125" style="335" customWidth="1"/>
    <col min="3335" max="3336" width="12.7109375" style="335" customWidth="1"/>
    <col min="3337" max="3584" width="9.140625" style="335"/>
    <col min="3585" max="3585" width="6.140625" style="335" customWidth="1"/>
    <col min="3586" max="3586" width="43.85546875" style="335" customWidth="1"/>
    <col min="3587" max="3587" width="4.7109375" style="335" customWidth="1"/>
    <col min="3588" max="3588" width="9.5703125" style="335" customWidth="1"/>
    <col min="3589" max="3589" width="11.5703125" style="335" customWidth="1"/>
    <col min="3590" max="3590" width="13.5703125" style="335" customWidth="1"/>
    <col min="3591" max="3592" width="12.7109375" style="335" customWidth="1"/>
    <col min="3593" max="3840" width="9.140625" style="335"/>
    <col min="3841" max="3841" width="6.140625" style="335" customWidth="1"/>
    <col min="3842" max="3842" width="43.85546875" style="335" customWidth="1"/>
    <col min="3843" max="3843" width="4.7109375" style="335" customWidth="1"/>
    <col min="3844" max="3844" width="9.5703125" style="335" customWidth="1"/>
    <col min="3845" max="3845" width="11.5703125" style="335" customWidth="1"/>
    <col min="3846" max="3846" width="13.5703125" style="335" customWidth="1"/>
    <col min="3847" max="3848" width="12.7109375" style="335" customWidth="1"/>
    <col min="3849" max="4096" width="9.140625" style="335"/>
    <col min="4097" max="4097" width="6.140625" style="335" customWidth="1"/>
    <col min="4098" max="4098" width="43.85546875" style="335" customWidth="1"/>
    <col min="4099" max="4099" width="4.7109375" style="335" customWidth="1"/>
    <col min="4100" max="4100" width="9.5703125" style="335" customWidth="1"/>
    <col min="4101" max="4101" width="11.5703125" style="335" customWidth="1"/>
    <col min="4102" max="4102" width="13.5703125" style="335" customWidth="1"/>
    <col min="4103" max="4104" width="12.7109375" style="335" customWidth="1"/>
    <col min="4105" max="4352" width="9.140625" style="335"/>
    <col min="4353" max="4353" width="6.140625" style="335" customWidth="1"/>
    <col min="4354" max="4354" width="43.85546875" style="335" customWidth="1"/>
    <col min="4355" max="4355" width="4.7109375" style="335" customWidth="1"/>
    <col min="4356" max="4356" width="9.5703125" style="335" customWidth="1"/>
    <col min="4357" max="4357" width="11.5703125" style="335" customWidth="1"/>
    <col min="4358" max="4358" width="13.5703125" style="335" customWidth="1"/>
    <col min="4359" max="4360" width="12.7109375" style="335" customWidth="1"/>
    <col min="4361" max="4608" width="9.140625" style="335"/>
    <col min="4609" max="4609" width="6.140625" style="335" customWidth="1"/>
    <col min="4610" max="4610" width="43.85546875" style="335" customWidth="1"/>
    <col min="4611" max="4611" width="4.7109375" style="335" customWidth="1"/>
    <col min="4612" max="4612" width="9.5703125" style="335" customWidth="1"/>
    <col min="4613" max="4613" width="11.5703125" style="335" customWidth="1"/>
    <col min="4614" max="4614" width="13.5703125" style="335" customWidth="1"/>
    <col min="4615" max="4616" width="12.7109375" style="335" customWidth="1"/>
    <col min="4617" max="4864" width="9.140625" style="335"/>
    <col min="4865" max="4865" width="6.140625" style="335" customWidth="1"/>
    <col min="4866" max="4866" width="43.85546875" style="335" customWidth="1"/>
    <col min="4867" max="4867" width="4.7109375" style="335" customWidth="1"/>
    <col min="4868" max="4868" width="9.5703125" style="335" customWidth="1"/>
    <col min="4869" max="4869" width="11.5703125" style="335" customWidth="1"/>
    <col min="4870" max="4870" width="13.5703125" style="335" customWidth="1"/>
    <col min="4871" max="4872" width="12.7109375" style="335" customWidth="1"/>
    <col min="4873" max="5120" width="9.140625" style="335"/>
    <col min="5121" max="5121" width="6.140625" style="335" customWidth="1"/>
    <col min="5122" max="5122" width="43.85546875" style="335" customWidth="1"/>
    <col min="5123" max="5123" width="4.7109375" style="335" customWidth="1"/>
    <col min="5124" max="5124" width="9.5703125" style="335" customWidth="1"/>
    <col min="5125" max="5125" width="11.5703125" style="335" customWidth="1"/>
    <col min="5126" max="5126" width="13.5703125" style="335" customWidth="1"/>
    <col min="5127" max="5128" width="12.7109375" style="335" customWidth="1"/>
    <col min="5129" max="5376" width="9.140625" style="335"/>
    <col min="5377" max="5377" width="6.140625" style="335" customWidth="1"/>
    <col min="5378" max="5378" width="43.85546875" style="335" customWidth="1"/>
    <col min="5379" max="5379" width="4.7109375" style="335" customWidth="1"/>
    <col min="5380" max="5380" width="9.5703125" style="335" customWidth="1"/>
    <col min="5381" max="5381" width="11.5703125" style="335" customWidth="1"/>
    <col min="5382" max="5382" width="13.5703125" style="335" customWidth="1"/>
    <col min="5383" max="5384" width="12.7109375" style="335" customWidth="1"/>
    <col min="5385" max="5632" width="9.140625" style="335"/>
    <col min="5633" max="5633" width="6.140625" style="335" customWidth="1"/>
    <col min="5634" max="5634" width="43.85546875" style="335" customWidth="1"/>
    <col min="5635" max="5635" width="4.7109375" style="335" customWidth="1"/>
    <col min="5636" max="5636" width="9.5703125" style="335" customWidth="1"/>
    <col min="5637" max="5637" width="11.5703125" style="335" customWidth="1"/>
    <col min="5638" max="5638" width="13.5703125" style="335" customWidth="1"/>
    <col min="5639" max="5640" width="12.7109375" style="335" customWidth="1"/>
    <col min="5641" max="5888" width="9.140625" style="335"/>
    <col min="5889" max="5889" width="6.140625" style="335" customWidth="1"/>
    <col min="5890" max="5890" width="43.85546875" style="335" customWidth="1"/>
    <col min="5891" max="5891" width="4.7109375" style="335" customWidth="1"/>
    <col min="5892" max="5892" width="9.5703125" style="335" customWidth="1"/>
    <col min="5893" max="5893" width="11.5703125" style="335" customWidth="1"/>
    <col min="5894" max="5894" width="13.5703125" style="335" customWidth="1"/>
    <col min="5895" max="5896" width="12.7109375" style="335" customWidth="1"/>
    <col min="5897" max="6144" width="9.140625" style="335"/>
    <col min="6145" max="6145" width="6.140625" style="335" customWidth="1"/>
    <col min="6146" max="6146" width="43.85546875" style="335" customWidth="1"/>
    <col min="6147" max="6147" width="4.7109375" style="335" customWidth="1"/>
    <col min="6148" max="6148" width="9.5703125" style="335" customWidth="1"/>
    <col min="6149" max="6149" width="11.5703125" style="335" customWidth="1"/>
    <col min="6150" max="6150" width="13.5703125" style="335" customWidth="1"/>
    <col min="6151" max="6152" width="12.7109375" style="335" customWidth="1"/>
    <col min="6153" max="6400" width="9.140625" style="335"/>
    <col min="6401" max="6401" width="6.140625" style="335" customWidth="1"/>
    <col min="6402" max="6402" width="43.85546875" style="335" customWidth="1"/>
    <col min="6403" max="6403" width="4.7109375" style="335" customWidth="1"/>
    <col min="6404" max="6404" width="9.5703125" style="335" customWidth="1"/>
    <col min="6405" max="6405" width="11.5703125" style="335" customWidth="1"/>
    <col min="6406" max="6406" width="13.5703125" style="335" customWidth="1"/>
    <col min="6407" max="6408" width="12.7109375" style="335" customWidth="1"/>
    <col min="6409" max="6656" width="9.140625" style="335"/>
    <col min="6657" max="6657" width="6.140625" style="335" customWidth="1"/>
    <col min="6658" max="6658" width="43.85546875" style="335" customWidth="1"/>
    <col min="6659" max="6659" width="4.7109375" style="335" customWidth="1"/>
    <col min="6660" max="6660" width="9.5703125" style="335" customWidth="1"/>
    <col min="6661" max="6661" width="11.5703125" style="335" customWidth="1"/>
    <col min="6662" max="6662" width="13.5703125" style="335" customWidth="1"/>
    <col min="6663" max="6664" width="12.7109375" style="335" customWidth="1"/>
    <col min="6665" max="6912" width="9.140625" style="335"/>
    <col min="6913" max="6913" width="6.140625" style="335" customWidth="1"/>
    <col min="6914" max="6914" width="43.85546875" style="335" customWidth="1"/>
    <col min="6915" max="6915" width="4.7109375" style="335" customWidth="1"/>
    <col min="6916" max="6916" width="9.5703125" style="335" customWidth="1"/>
    <col min="6917" max="6917" width="11.5703125" style="335" customWidth="1"/>
    <col min="6918" max="6918" width="13.5703125" style="335" customWidth="1"/>
    <col min="6919" max="6920" width="12.7109375" style="335" customWidth="1"/>
    <col min="6921" max="7168" width="9.140625" style="335"/>
    <col min="7169" max="7169" width="6.140625" style="335" customWidth="1"/>
    <col min="7170" max="7170" width="43.85546875" style="335" customWidth="1"/>
    <col min="7171" max="7171" width="4.7109375" style="335" customWidth="1"/>
    <col min="7172" max="7172" width="9.5703125" style="335" customWidth="1"/>
    <col min="7173" max="7173" width="11.5703125" style="335" customWidth="1"/>
    <col min="7174" max="7174" width="13.5703125" style="335" customWidth="1"/>
    <col min="7175" max="7176" width="12.7109375" style="335" customWidth="1"/>
    <col min="7177" max="7424" width="9.140625" style="335"/>
    <col min="7425" max="7425" width="6.140625" style="335" customWidth="1"/>
    <col min="7426" max="7426" width="43.85546875" style="335" customWidth="1"/>
    <col min="7427" max="7427" width="4.7109375" style="335" customWidth="1"/>
    <col min="7428" max="7428" width="9.5703125" style="335" customWidth="1"/>
    <col min="7429" max="7429" width="11.5703125" style="335" customWidth="1"/>
    <col min="7430" max="7430" width="13.5703125" style="335" customWidth="1"/>
    <col min="7431" max="7432" width="12.7109375" style="335" customWidth="1"/>
    <col min="7433" max="7680" width="9.140625" style="335"/>
    <col min="7681" max="7681" width="6.140625" style="335" customWidth="1"/>
    <col min="7682" max="7682" width="43.85546875" style="335" customWidth="1"/>
    <col min="7683" max="7683" width="4.7109375" style="335" customWidth="1"/>
    <col min="7684" max="7684" width="9.5703125" style="335" customWidth="1"/>
    <col min="7685" max="7685" width="11.5703125" style="335" customWidth="1"/>
    <col min="7686" max="7686" width="13.5703125" style="335" customWidth="1"/>
    <col min="7687" max="7688" width="12.7109375" style="335" customWidth="1"/>
    <col min="7689" max="7936" width="9.140625" style="335"/>
    <col min="7937" max="7937" width="6.140625" style="335" customWidth="1"/>
    <col min="7938" max="7938" width="43.85546875" style="335" customWidth="1"/>
    <col min="7939" max="7939" width="4.7109375" style="335" customWidth="1"/>
    <col min="7940" max="7940" width="9.5703125" style="335" customWidth="1"/>
    <col min="7941" max="7941" width="11.5703125" style="335" customWidth="1"/>
    <col min="7942" max="7942" width="13.5703125" style="335" customWidth="1"/>
    <col min="7943" max="7944" width="12.7109375" style="335" customWidth="1"/>
    <col min="7945" max="8192" width="9.140625" style="335"/>
    <col min="8193" max="8193" width="6.140625" style="335" customWidth="1"/>
    <col min="8194" max="8194" width="43.85546875" style="335" customWidth="1"/>
    <col min="8195" max="8195" width="4.7109375" style="335" customWidth="1"/>
    <col min="8196" max="8196" width="9.5703125" style="335" customWidth="1"/>
    <col min="8197" max="8197" width="11.5703125" style="335" customWidth="1"/>
    <col min="8198" max="8198" width="13.5703125" style="335" customWidth="1"/>
    <col min="8199" max="8200" width="12.7109375" style="335" customWidth="1"/>
    <col min="8201" max="8448" width="9.140625" style="335"/>
    <col min="8449" max="8449" width="6.140625" style="335" customWidth="1"/>
    <col min="8450" max="8450" width="43.85546875" style="335" customWidth="1"/>
    <col min="8451" max="8451" width="4.7109375" style="335" customWidth="1"/>
    <col min="8452" max="8452" width="9.5703125" style="335" customWidth="1"/>
    <col min="8453" max="8453" width="11.5703125" style="335" customWidth="1"/>
    <col min="8454" max="8454" width="13.5703125" style="335" customWidth="1"/>
    <col min="8455" max="8456" width="12.7109375" style="335" customWidth="1"/>
    <col min="8457" max="8704" width="9.140625" style="335"/>
    <col min="8705" max="8705" width="6.140625" style="335" customWidth="1"/>
    <col min="8706" max="8706" width="43.85546875" style="335" customWidth="1"/>
    <col min="8707" max="8707" width="4.7109375" style="335" customWidth="1"/>
    <col min="8708" max="8708" width="9.5703125" style="335" customWidth="1"/>
    <col min="8709" max="8709" width="11.5703125" style="335" customWidth="1"/>
    <col min="8710" max="8710" width="13.5703125" style="335" customWidth="1"/>
    <col min="8711" max="8712" width="12.7109375" style="335" customWidth="1"/>
    <col min="8713" max="8960" width="9.140625" style="335"/>
    <col min="8961" max="8961" width="6.140625" style="335" customWidth="1"/>
    <col min="8962" max="8962" width="43.85546875" style="335" customWidth="1"/>
    <col min="8963" max="8963" width="4.7109375" style="335" customWidth="1"/>
    <col min="8964" max="8964" width="9.5703125" style="335" customWidth="1"/>
    <col min="8965" max="8965" width="11.5703125" style="335" customWidth="1"/>
    <col min="8966" max="8966" width="13.5703125" style="335" customWidth="1"/>
    <col min="8967" max="8968" width="12.7109375" style="335" customWidth="1"/>
    <col min="8969" max="9216" width="9.140625" style="335"/>
    <col min="9217" max="9217" width="6.140625" style="335" customWidth="1"/>
    <col min="9218" max="9218" width="43.85546875" style="335" customWidth="1"/>
    <col min="9219" max="9219" width="4.7109375" style="335" customWidth="1"/>
    <col min="9220" max="9220" width="9.5703125" style="335" customWidth="1"/>
    <col min="9221" max="9221" width="11.5703125" style="335" customWidth="1"/>
    <col min="9222" max="9222" width="13.5703125" style="335" customWidth="1"/>
    <col min="9223" max="9224" width="12.7109375" style="335" customWidth="1"/>
    <col min="9225" max="9472" width="9.140625" style="335"/>
    <col min="9473" max="9473" width="6.140625" style="335" customWidth="1"/>
    <col min="9474" max="9474" width="43.85546875" style="335" customWidth="1"/>
    <col min="9475" max="9475" width="4.7109375" style="335" customWidth="1"/>
    <col min="9476" max="9476" width="9.5703125" style="335" customWidth="1"/>
    <col min="9477" max="9477" width="11.5703125" style="335" customWidth="1"/>
    <col min="9478" max="9478" width="13.5703125" style="335" customWidth="1"/>
    <col min="9479" max="9480" width="12.7109375" style="335" customWidth="1"/>
    <col min="9481" max="9728" width="9.140625" style="335"/>
    <col min="9729" max="9729" width="6.140625" style="335" customWidth="1"/>
    <col min="9730" max="9730" width="43.85546875" style="335" customWidth="1"/>
    <col min="9731" max="9731" width="4.7109375" style="335" customWidth="1"/>
    <col min="9732" max="9732" width="9.5703125" style="335" customWidth="1"/>
    <col min="9733" max="9733" width="11.5703125" style="335" customWidth="1"/>
    <col min="9734" max="9734" width="13.5703125" style="335" customWidth="1"/>
    <col min="9735" max="9736" width="12.7109375" style="335" customWidth="1"/>
    <col min="9737" max="9984" width="9.140625" style="335"/>
    <col min="9985" max="9985" width="6.140625" style="335" customWidth="1"/>
    <col min="9986" max="9986" width="43.85546875" style="335" customWidth="1"/>
    <col min="9987" max="9987" width="4.7109375" style="335" customWidth="1"/>
    <col min="9988" max="9988" width="9.5703125" style="335" customWidth="1"/>
    <col min="9989" max="9989" width="11.5703125" style="335" customWidth="1"/>
    <col min="9990" max="9990" width="13.5703125" style="335" customWidth="1"/>
    <col min="9991" max="9992" width="12.7109375" style="335" customWidth="1"/>
    <col min="9993" max="10240" width="9.140625" style="335"/>
    <col min="10241" max="10241" width="6.140625" style="335" customWidth="1"/>
    <col min="10242" max="10242" width="43.85546875" style="335" customWidth="1"/>
    <col min="10243" max="10243" width="4.7109375" style="335" customWidth="1"/>
    <col min="10244" max="10244" width="9.5703125" style="335" customWidth="1"/>
    <col min="10245" max="10245" width="11.5703125" style="335" customWidth="1"/>
    <col min="10246" max="10246" width="13.5703125" style="335" customWidth="1"/>
    <col min="10247" max="10248" width="12.7109375" style="335" customWidth="1"/>
    <col min="10249" max="10496" width="9.140625" style="335"/>
    <col min="10497" max="10497" width="6.140625" style="335" customWidth="1"/>
    <col min="10498" max="10498" width="43.85546875" style="335" customWidth="1"/>
    <col min="10499" max="10499" width="4.7109375" style="335" customWidth="1"/>
    <col min="10500" max="10500" width="9.5703125" style="335" customWidth="1"/>
    <col min="10501" max="10501" width="11.5703125" style="335" customWidth="1"/>
    <col min="10502" max="10502" width="13.5703125" style="335" customWidth="1"/>
    <col min="10503" max="10504" width="12.7109375" style="335" customWidth="1"/>
    <col min="10505" max="10752" width="9.140625" style="335"/>
    <col min="10753" max="10753" width="6.140625" style="335" customWidth="1"/>
    <col min="10754" max="10754" width="43.85546875" style="335" customWidth="1"/>
    <col min="10755" max="10755" width="4.7109375" style="335" customWidth="1"/>
    <col min="10756" max="10756" width="9.5703125" style="335" customWidth="1"/>
    <col min="10757" max="10757" width="11.5703125" style="335" customWidth="1"/>
    <col min="10758" max="10758" width="13.5703125" style="335" customWidth="1"/>
    <col min="10759" max="10760" width="12.7109375" style="335" customWidth="1"/>
    <col min="10761" max="11008" width="9.140625" style="335"/>
    <col min="11009" max="11009" width="6.140625" style="335" customWidth="1"/>
    <col min="11010" max="11010" width="43.85546875" style="335" customWidth="1"/>
    <col min="11011" max="11011" width="4.7109375" style="335" customWidth="1"/>
    <col min="11012" max="11012" width="9.5703125" style="335" customWidth="1"/>
    <col min="11013" max="11013" width="11.5703125" style="335" customWidth="1"/>
    <col min="11014" max="11014" width="13.5703125" style="335" customWidth="1"/>
    <col min="11015" max="11016" width="12.7109375" style="335" customWidth="1"/>
    <col min="11017" max="11264" width="9.140625" style="335"/>
    <col min="11265" max="11265" width="6.140625" style="335" customWidth="1"/>
    <col min="11266" max="11266" width="43.85546875" style="335" customWidth="1"/>
    <col min="11267" max="11267" width="4.7109375" style="335" customWidth="1"/>
    <col min="11268" max="11268" width="9.5703125" style="335" customWidth="1"/>
    <col min="11269" max="11269" width="11.5703125" style="335" customWidth="1"/>
    <col min="11270" max="11270" width="13.5703125" style="335" customWidth="1"/>
    <col min="11271" max="11272" width="12.7109375" style="335" customWidth="1"/>
    <col min="11273" max="11520" width="9.140625" style="335"/>
    <col min="11521" max="11521" width="6.140625" style="335" customWidth="1"/>
    <col min="11522" max="11522" width="43.85546875" style="335" customWidth="1"/>
    <col min="11523" max="11523" width="4.7109375" style="335" customWidth="1"/>
    <col min="11524" max="11524" width="9.5703125" style="335" customWidth="1"/>
    <col min="11525" max="11525" width="11.5703125" style="335" customWidth="1"/>
    <col min="11526" max="11526" width="13.5703125" style="335" customWidth="1"/>
    <col min="11527" max="11528" width="12.7109375" style="335" customWidth="1"/>
    <col min="11529" max="11776" width="9.140625" style="335"/>
    <col min="11777" max="11777" width="6.140625" style="335" customWidth="1"/>
    <col min="11778" max="11778" width="43.85546875" style="335" customWidth="1"/>
    <col min="11779" max="11779" width="4.7109375" style="335" customWidth="1"/>
    <col min="11780" max="11780" width="9.5703125" style="335" customWidth="1"/>
    <col min="11781" max="11781" width="11.5703125" style="335" customWidth="1"/>
    <col min="11782" max="11782" width="13.5703125" style="335" customWidth="1"/>
    <col min="11783" max="11784" width="12.7109375" style="335" customWidth="1"/>
    <col min="11785" max="12032" width="9.140625" style="335"/>
    <col min="12033" max="12033" width="6.140625" style="335" customWidth="1"/>
    <col min="12034" max="12034" width="43.85546875" style="335" customWidth="1"/>
    <col min="12035" max="12035" width="4.7109375" style="335" customWidth="1"/>
    <col min="12036" max="12036" width="9.5703125" style="335" customWidth="1"/>
    <col min="12037" max="12037" width="11.5703125" style="335" customWidth="1"/>
    <col min="12038" max="12038" width="13.5703125" style="335" customWidth="1"/>
    <col min="12039" max="12040" width="12.7109375" style="335" customWidth="1"/>
    <col min="12041" max="12288" width="9.140625" style="335"/>
    <col min="12289" max="12289" width="6.140625" style="335" customWidth="1"/>
    <col min="12290" max="12290" width="43.85546875" style="335" customWidth="1"/>
    <col min="12291" max="12291" width="4.7109375" style="335" customWidth="1"/>
    <col min="12292" max="12292" width="9.5703125" style="335" customWidth="1"/>
    <col min="12293" max="12293" width="11.5703125" style="335" customWidth="1"/>
    <col min="12294" max="12294" width="13.5703125" style="335" customWidth="1"/>
    <col min="12295" max="12296" width="12.7109375" style="335" customWidth="1"/>
    <col min="12297" max="12544" width="9.140625" style="335"/>
    <col min="12545" max="12545" width="6.140625" style="335" customWidth="1"/>
    <col min="12546" max="12546" width="43.85546875" style="335" customWidth="1"/>
    <col min="12547" max="12547" width="4.7109375" style="335" customWidth="1"/>
    <col min="12548" max="12548" width="9.5703125" style="335" customWidth="1"/>
    <col min="12549" max="12549" width="11.5703125" style="335" customWidth="1"/>
    <col min="12550" max="12550" width="13.5703125" style="335" customWidth="1"/>
    <col min="12551" max="12552" width="12.7109375" style="335" customWidth="1"/>
    <col min="12553" max="12800" width="9.140625" style="335"/>
    <col min="12801" max="12801" width="6.140625" style="335" customWidth="1"/>
    <col min="12802" max="12802" width="43.85546875" style="335" customWidth="1"/>
    <col min="12803" max="12803" width="4.7109375" style="335" customWidth="1"/>
    <col min="12804" max="12804" width="9.5703125" style="335" customWidth="1"/>
    <col min="12805" max="12805" width="11.5703125" style="335" customWidth="1"/>
    <col min="12806" max="12806" width="13.5703125" style="335" customWidth="1"/>
    <col min="12807" max="12808" width="12.7109375" style="335" customWidth="1"/>
    <col min="12809" max="13056" width="9.140625" style="335"/>
    <col min="13057" max="13057" width="6.140625" style="335" customWidth="1"/>
    <col min="13058" max="13058" width="43.85546875" style="335" customWidth="1"/>
    <col min="13059" max="13059" width="4.7109375" style="335" customWidth="1"/>
    <col min="13060" max="13060" width="9.5703125" style="335" customWidth="1"/>
    <col min="13061" max="13061" width="11.5703125" style="335" customWidth="1"/>
    <col min="13062" max="13062" width="13.5703125" style="335" customWidth="1"/>
    <col min="13063" max="13064" width="12.7109375" style="335" customWidth="1"/>
    <col min="13065" max="13312" width="9.140625" style="335"/>
    <col min="13313" max="13313" width="6.140625" style="335" customWidth="1"/>
    <col min="13314" max="13314" width="43.85546875" style="335" customWidth="1"/>
    <col min="13315" max="13315" width="4.7109375" style="335" customWidth="1"/>
    <col min="13316" max="13316" width="9.5703125" style="335" customWidth="1"/>
    <col min="13317" max="13317" width="11.5703125" style="335" customWidth="1"/>
    <col min="13318" max="13318" width="13.5703125" style="335" customWidth="1"/>
    <col min="13319" max="13320" width="12.7109375" style="335" customWidth="1"/>
    <col min="13321" max="13568" width="9.140625" style="335"/>
    <col min="13569" max="13569" width="6.140625" style="335" customWidth="1"/>
    <col min="13570" max="13570" width="43.85546875" style="335" customWidth="1"/>
    <col min="13571" max="13571" width="4.7109375" style="335" customWidth="1"/>
    <col min="13572" max="13572" width="9.5703125" style="335" customWidth="1"/>
    <col min="13573" max="13573" width="11.5703125" style="335" customWidth="1"/>
    <col min="13574" max="13574" width="13.5703125" style="335" customWidth="1"/>
    <col min="13575" max="13576" width="12.7109375" style="335" customWidth="1"/>
    <col min="13577" max="13824" width="9.140625" style="335"/>
    <col min="13825" max="13825" width="6.140625" style="335" customWidth="1"/>
    <col min="13826" max="13826" width="43.85546875" style="335" customWidth="1"/>
    <col min="13827" max="13827" width="4.7109375" style="335" customWidth="1"/>
    <col min="13828" max="13828" width="9.5703125" style="335" customWidth="1"/>
    <col min="13829" max="13829" width="11.5703125" style="335" customWidth="1"/>
    <col min="13830" max="13830" width="13.5703125" style="335" customWidth="1"/>
    <col min="13831" max="13832" width="12.7109375" style="335" customWidth="1"/>
    <col min="13833" max="14080" width="9.140625" style="335"/>
    <col min="14081" max="14081" width="6.140625" style="335" customWidth="1"/>
    <col min="14082" max="14082" width="43.85546875" style="335" customWidth="1"/>
    <col min="14083" max="14083" width="4.7109375" style="335" customWidth="1"/>
    <col min="14084" max="14084" width="9.5703125" style="335" customWidth="1"/>
    <col min="14085" max="14085" width="11.5703125" style="335" customWidth="1"/>
    <col min="14086" max="14086" width="13.5703125" style="335" customWidth="1"/>
    <col min="14087" max="14088" width="12.7109375" style="335" customWidth="1"/>
    <col min="14089" max="14336" width="9.140625" style="335"/>
    <col min="14337" max="14337" width="6.140625" style="335" customWidth="1"/>
    <col min="14338" max="14338" width="43.85546875" style="335" customWidth="1"/>
    <col min="14339" max="14339" width="4.7109375" style="335" customWidth="1"/>
    <col min="14340" max="14340" width="9.5703125" style="335" customWidth="1"/>
    <col min="14341" max="14341" width="11.5703125" style="335" customWidth="1"/>
    <col min="14342" max="14342" width="13.5703125" style="335" customWidth="1"/>
    <col min="14343" max="14344" width="12.7109375" style="335" customWidth="1"/>
    <col min="14345" max="14592" width="9.140625" style="335"/>
    <col min="14593" max="14593" width="6.140625" style="335" customWidth="1"/>
    <col min="14594" max="14594" width="43.85546875" style="335" customWidth="1"/>
    <col min="14595" max="14595" width="4.7109375" style="335" customWidth="1"/>
    <col min="14596" max="14596" width="9.5703125" style="335" customWidth="1"/>
    <col min="14597" max="14597" width="11.5703125" style="335" customWidth="1"/>
    <col min="14598" max="14598" width="13.5703125" style="335" customWidth="1"/>
    <col min="14599" max="14600" width="12.7109375" style="335" customWidth="1"/>
    <col min="14601" max="14848" width="9.140625" style="335"/>
    <col min="14849" max="14849" width="6.140625" style="335" customWidth="1"/>
    <col min="14850" max="14850" width="43.85546875" style="335" customWidth="1"/>
    <col min="14851" max="14851" width="4.7109375" style="335" customWidth="1"/>
    <col min="14852" max="14852" width="9.5703125" style="335" customWidth="1"/>
    <col min="14853" max="14853" width="11.5703125" style="335" customWidth="1"/>
    <col min="14854" max="14854" width="13.5703125" style="335" customWidth="1"/>
    <col min="14855" max="14856" width="12.7109375" style="335" customWidth="1"/>
    <col min="14857" max="15104" width="9.140625" style="335"/>
    <col min="15105" max="15105" width="6.140625" style="335" customWidth="1"/>
    <col min="15106" max="15106" width="43.85546875" style="335" customWidth="1"/>
    <col min="15107" max="15107" width="4.7109375" style="335" customWidth="1"/>
    <col min="15108" max="15108" width="9.5703125" style="335" customWidth="1"/>
    <col min="15109" max="15109" width="11.5703125" style="335" customWidth="1"/>
    <col min="15110" max="15110" width="13.5703125" style="335" customWidth="1"/>
    <col min="15111" max="15112" width="12.7109375" style="335" customWidth="1"/>
    <col min="15113" max="15360" width="9.140625" style="335"/>
    <col min="15361" max="15361" width="6.140625" style="335" customWidth="1"/>
    <col min="15362" max="15362" width="43.85546875" style="335" customWidth="1"/>
    <col min="15363" max="15363" width="4.7109375" style="335" customWidth="1"/>
    <col min="15364" max="15364" width="9.5703125" style="335" customWidth="1"/>
    <col min="15365" max="15365" width="11.5703125" style="335" customWidth="1"/>
    <col min="15366" max="15366" width="13.5703125" style="335" customWidth="1"/>
    <col min="15367" max="15368" width="12.7109375" style="335" customWidth="1"/>
    <col min="15369" max="15616" width="9.140625" style="335"/>
    <col min="15617" max="15617" width="6.140625" style="335" customWidth="1"/>
    <col min="15618" max="15618" width="43.85546875" style="335" customWidth="1"/>
    <col min="15619" max="15619" width="4.7109375" style="335" customWidth="1"/>
    <col min="15620" max="15620" width="9.5703125" style="335" customWidth="1"/>
    <col min="15621" max="15621" width="11.5703125" style="335" customWidth="1"/>
    <col min="15622" max="15622" width="13.5703125" style="335" customWidth="1"/>
    <col min="15623" max="15624" width="12.7109375" style="335" customWidth="1"/>
    <col min="15625" max="15872" width="9.140625" style="335"/>
    <col min="15873" max="15873" width="6.140625" style="335" customWidth="1"/>
    <col min="15874" max="15874" width="43.85546875" style="335" customWidth="1"/>
    <col min="15875" max="15875" width="4.7109375" style="335" customWidth="1"/>
    <col min="15876" max="15876" width="9.5703125" style="335" customWidth="1"/>
    <col min="15877" max="15877" width="11.5703125" style="335" customWidth="1"/>
    <col min="15878" max="15878" width="13.5703125" style="335" customWidth="1"/>
    <col min="15879" max="15880" width="12.7109375" style="335" customWidth="1"/>
    <col min="15881" max="16128" width="9.140625" style="335"/>
    <col min="16129" max="16129" width="6.140625" style="335" customWidth="1"/>
    <col min="16130" max="16130" width="43.85546875" style="335" customWidth="1"/>
    <col min="16131" max="16131" width="4.7109375" style="335" customWidth="1"/>
    <col min="16132" max="16132" width="9.5703125" style="335" customWidth="1"/>
    <col min="16133" max="16133" width="11.5703125" style="335" customWidth="1"/>
    <col min="16134" max="16134" width="13.5703125" style="335" customWidth="1"/>
    <col min="16135" max="16136" width="12.7109375" style="335" customWidth="1"/>
    <col min="16137" max="16384" width="9.140625" style="335"/>
  </cols>
  <sheetData>
    <row r="1" spans="1:9" s="346" customFormat="1">
      <c r="A1" s="302" t="s">
        <v>507</v>
      </c>
      <c r="B1" s="303" t="s">
        <v>503</v>
      </c>
      <c r="C1" s="526"/>
      <c r="D1" s="201"/>
      <c r="E1" s="304"/>
      <c r="F1" s="304"/>
    </row>
    <row r="2" spans="1:9" s="346" customFormat="1">
      <c r="A2" s="11"/>
      <c r="B2" s="266"/>
      <c r="C2" s="267"/>
      <c r="D2" s="107"/>
      <c r="E2" s="407"/>
      <c r="F2" s="407"/>
    </row>
    <row r="3" spans="1:9" s="346" customFormat="1">
      <c r="A3" s="11"/>
      <c r="B3" s="274" t="s">
        <v>15</v>
      </c>
      <c r="C3" s="267"/>
      <c r="D3" s="107"/>
      <c r="E3" s="407"/>
      <c r="F3" s="407"/>
    </row>
    <row r="4" spans="1:9" s="346" customFormat="1" ht="27" customHeight="1">
      <c r="A4" s="11"/>
      <c r="B4" s="13" t="s">
        <v>593</v>
      </c>
      <c r="C4" s="527"/>
      <c r="D4" s="527"/>
      <c r="E4" s="403"/>
      <c r="F4" s="403"/>
      <c r="G4" s="332"/>
      <c r="H4" s="288"/>
      <c r="I4" s="288"/>
    </row>
    <row r="5" spans="1:9" s="346" customFormat="1">
      <c r="A5" s="11"/>
      <c r="B5" s="266"/>
      <c r="C5" s="267"/>
      <c r="D5" s="107"/>
      <c r="E5" s="407"/>
      <c r="F5" s="407"/>
    </row>
    <row r="6" spans="1:9" s="7" customFormat="1">
      <c r="A6" s="349" t="s">
        <v>25</v>
      </c>
      <c r="B6" s="347" t="s">
        <v>26</v>
      </c>
      <c r="C6" s="443" t="s">
        <v>11</v>
      </c>
      <c r="D6" s="444" t="s">
        <v>27</v>
      </c>
      <c r="E6" s="351" t="s">
        <v>28</v>
      </c>
      <c r="F6" s="352" t="s">
        <v>29</v>
      </c>
      <c r="G6" s="333"/>
      <c r="H6" s="331"/>
      <c r="I6" s="331"/>
    </row>
    <row r="7" spans="1:9" s="346" customFormat="1">
      <c r="A7" s="269"/>
      <c r="B7" s="305"/>
      <c r="C7" s="270"/>
      <c r="D7" s="107"/>
      <c r="E7" s="356"/>
      <c r="F7" s="355"/>
    </row>
    <row r="8" spans="1:9" s="346" customFormat="1" ht="25.5">
      <c r="A8" s="298">
        <f>COUNT($A$6:A7)+1</f>
        <v>1</v>
      </c>
      <c r="B8" s="357" t="s">
        <v>504</v>
      </c>
      <c r="C8" s="270"/>
      <c r="D8" s="107"/>
      <c r="E8" s="356"/>
      <c r="F8" s="355"/>
    </row>
    <row r="9" spans="1:9" s="346" customFormat="1">
      <c r="A9" s="306"/>
      <c r="B9" s="287" t="s">
        <v>625</v>
      </c>
      <c r="C9" s="270" t="s">
        <v>102</v>
      </c>
      <c r="D9" s="107">
        <v>2</v>
      </c>
      <c r="E9" s="384"/>
      <c r="F9" s="355">
        <f>D9*E9</f>
        <v>0</v>
      </c>
    </row>
    <row r="10" spans="1:9" s="346" customFormat="1">
      <c r="A10" s="306"/>
      <c r="B10" s="287" t="s">
        <v>506</v>
      </c>
      <c r="C10" s="270" t="s">
        <v>102</v>
      </c>
      <c r="D10" s="107">
        <v>1</v>
      </c>
      <c r="E10" s="384"/>
      <c r="F10" s="355">
        <f>D10*E10</f>
        <v>0</v>
      </c>
    </row>
    <row r="11" spans="1:9" s="346" customFormat="1">
      <c r="A11" s="306"/>
      <c r="B11" s="287"/>
      <c r="C11" s="528"/>
      <c r="D11" s="107"/>
      <c r="E11" s="384"/>
      <c r="F11" s="355">
        <f>D11*E11</f>
        <v>0</v>
      </c>
    </row>
    <row r="12" spans="1:9" s="334" customFormat="1" ht="38.25">
      <c r="A12" s="298">
        <f>COUNT($A$6:A11)+1</f>
        <v>2</v>
      </c>
      <c r="B12" s="348" t="s">
        <v>505</v>
      </c>
      <c r="C12" s="529" t="s">
        <v>147</v>
      </c>
      <c r="D12" s="107">
        <v>270</v>
      </c>
      <c r="E12" s="399"/>
      <c r="F12" s="355">
        <f>D12*E12</f>
        <v>0</v>
      </c>
    </row>
    <row r="13" spans="1:9" s="334" customFormat="1">
      <c r="A13" s="298"/>
      <c r="B13" s="348"/>
      <c r="C13" s="529"/>
      <c r="D13" s="107"/>
      <c r="E13" s="356"/>
      <c r="F13" s="355"/>
    </row>
    <row r="14" spans="1:9" ht="13.5" thickBot="1">
      <c r="A14" s="307"/>
      <c r="B14" s="275" t="str">
        <f>$B$1&amp;" skupaj:"</f>
        <v>RAZNA DELA skupaj:</v>
      </c>
      <c r="C14" s="530"/>
      <c r="D14" s="411"/>
      <c r="E14" s="406"/>
      <c r="F14" s="276">
        <f>SUM(F9:F13)</f>
        <v>0</v>
      </c>
      <c r="G14" s="335"/>
      <c r="H14" s="335"/>
    </row>
    <row r="15" spans="1:9" ht="13.5" thickTop="1"/>
    <row r="94" spans="1:2">
      <c r="A94" s="521"/>
      <c r="B94" s="522"/>
    </row>
  </sheetData>
  <sheetProtection algorithmName="SHA-512" hashValue="ppwhMoifPr2oRvRHR/X2VKDJpct+HNsvdQTN5c+H759uy5CzBFYfagmw7aPFwiZ22p/Z11P2h2oeReCvjQ7oCw==" saltValue="7KC/h41gC9pVAkBRkIthTw==" spinCount="100000" sheet="1" objects="1" scenarios="1" selectLockedCells="1"/>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colBreaks count="1" manualBreakCount="1">
    <brk id="6" max="1048575" man="1"/>
  </colBreaks>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J11"/>
  <sheetViews>
    <sheetView showZeros="0" view="pageBreakPreview" zoomScaleNormal="100" zoomScaleSheetLayoutView="100" workbookViewId="0">
      <selection activeCell="C10" sqref="C10:D10"/>
    </sheetView>
  </sheetViews>
  <sheetFormatPr defaultRowHeight="12.75"/>
  <cols>
    <col min="1" max="1" width="5.140625" style="82" customWidth="1"/>
    <col min="2" max="2" width="5.140625" style="82" bestFit="1" customWidth="1"/>
    <col min="3" max="3" width="48.140625" style="1" customWidth="1"/>
    <col min="4" max="4" width="30.85546875" style="120" customWidth="1"/>
    <col min="5" max="5" width="9.5703125" style="324" customWidth="1"/>
    <col min="6" max="6" width="9.140625" style="1"/>
    <col min="7" max="7" width="14.28515625" style="1" customWidth="1"/>
    <col min="8" max="8" width="9.140625" style="1"/>
    <col min="9" max="9" width="12.85546875" style="1" customWidth="1"/>
    <col min="10" max="10" width="12.5703125" style="121" customWidth="1"/>
    <col min="11" max="16384" width="9.140625" style="1"/>
  </cols>
  <sheetData>
    <row r="1" spans="1:10" s="320" customFormat="1" ht="16.5" customHeight="1">
      <c r="A1" s="378" t="s">
        <v>211</v>
      </c>
      <c r="B1" s="1157" t="s">
        <v>212</v>
      </c>
      <c r="C1" s="1158"/>
      <c r="D1" s="318"/>
      <c r="E1" s="319"/>
      <c r="F1" s="319"/>
      <c r="J1" s="321"/>
    </row>
    <row r="2" spans="1:10" s="320" customFormat="1" ht="12.75" customHeight="1">
      <c r="A2" s="317"/>
      <c r="B2" s="343"/>
      <c r="C2" s="344"/>
      <c r="D2" s="318"/>
      <c r="E2" s="319"/>
      <c r="F2" s="319"/>
      <c r="J2" s="321"/>
    </row>
    <row r="3" spans="1:10" s="320" customFormat="1" ht="12.75" customHeight="1">
      <c r="A3" s="317"/>
      <c r="B3" s="147" t="str">
        <f>USTROJ!A1</f>
        <v>I.</v>
      </c>
      <c r="C3" s="322" t="str">
        <f>USTROJ!B1</f>
        <v>USTROJ</v>
      </c>
      <c r="D3" s="408">
        <f>USTROJ!F38</f>
        <v>0</v>
      </c>
      <c r="E3" s="319"/>
      <c r="F3" s="319"/>
      <c r="J3" s="321"/>
    </row>
    <row r="4" spans="1:10" s="320" customFormat="1" ht="12.75" customHeight="1">
      <c r="A4" s="317"/>
      <c r="B4" s="147" t="str">
        <f>MET!A1</f>
        <v>II.</v>
      </c>
      <c r="C4" s="322" t="str">
        <f>MET!B1</f>
        <v>METEORNA KANALIZACIJA</v>
      </c>
      <c r="D4" s="408">
        <f>MET!F60</f>
        <v>0</v>
      </c>
      <c r="E4" s="319"/>
      <c r="F4" s="319"/>
      <c r="J4" s="321"/>
    </row>
    <row r="5" spans="1:10" s="320" customFormat="1" ht="12.75" customHeight="1">
      <c r="A5" s="317"/>
      <c r="B5" s="147" t="str">
        <f>'FEK '!A1</f>
        <v>III.</v>
      </c>
      <c r="C5" s="323" t="str">
        <f>'FEK '!B1</f>
        <v>FEKALNA KANALIZACIJA</v>
      </c>
      <c r="D5" s="409">
        <f>'FEK '!F91</f>
        <v>0</v>
      </c>
      <c r="E5" s="319"/>
      <c r="F5" s="319"/>
      <c r="J5" s="321"/>
    </row>
    <row r="6" spans="1:10" s="154" customFormat="1" ht="15">
      <c r="A6" s="151"/>
      <c r="B6" s="151"/>
      <c r="C6" s="152" t="s">
        <v>216</v>
      </c>
      <c r="D6" s="153">
        <f>SUM(D3:D5)</f>
        <v>0</v>
      </c>
      <c r="E6" s="155"/>
      <c r="J6" s="155"/>
    </row>
    <row r="7" spans="1:10">
      <c r="A7" s="167"/>
      <c r="B7" s="167"/>
      <c r="C7" s="168"/>
      <c r="D7" s="169"/>
      <c r="F7" s="170"/>
    </row>
    <row r="8" spans="1:10" s="189" customFormat="1">
      <c r="A8" s="309"/>
      <c r="B8" s="309"/>
      <c r="C8" s="311"/>
      <c r="D8" s="312"/>
      <c r="E8" s="311"/>
      <c r="F8" s="313"/>
      <c r="J8" s="121"/>
    </row>
    <row r="9" spans="1:10" s="17" customFormat="1">
      <c r="A9" s="314"/>
      <c r="B9" s="314"/>
      <c r="C9" s="315"/>
      <c r="D9" s="316"/>
      <c r="J9" s="185"/>
    </row>
    <row r="10" spans="1:10" s="17" customFormat="1" ht="27.75" customHeight="1">
      <c r="A10" s="200"/>
      <c r="B10" s="200"/>
      <c r="C10" s="1155"/>
      <c r="D10" s="1155"/>
      <c r="J10" s="185"/>
    </row>
    <row r="11" spans="1:10" s="17" customFormat="1" ht="29.25" customHeight="1">
      <c r="A11" s="200"/>
      <c r="B11" s="200"/>
      <c r="C11" s="1155"/>
      <c r="D11" s="1155"/>
      <c r="J11" s="185"/>
    </row>
  </sheetData>
  <sheetProtection algorithmName="SHA-512" hashValue="6Vys2f0H1g9LPAl4Qscc3kZoqmXNKTjYNktpKcOJ75pa9s5zVtOQ5xEMWW4dxtpIcrGtE60/+4nKCJvWU/Ohfw==" saltValue="fyuMcvPmk2mDHrhY1jslWw==" spinCount="100000" sheet="1" objects="1" scenarios="1" selectLockedCells="1"/>
  <mergeCells count="3">
    <mergeCell ref="B1:C1"/>
    <mergeCell ref="C10:D10"/>
    <mergeCell ref="C11:D11"/>
  </mergeCells>
  <pageMargins left="0.78740157480314965" right="0.59055118110236227" top="0.86614173228346458" bottom="0.86614173228346458" header="0.31496062992125984" footer="0.39370078740157483"/>
  <pageSetup paperSize="9" orientation="portrait" horizontalDpi="300"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I39"/>
  <sheetViews>
    <sheetView showZeros="0" view="pageBreakPreview" topLeftCell="A16" zoomScaleNormal="100" zoomScaleSheetLayoutView="100" workbookViewId="0">
      <selection activeCell="E36" sqref="E36"/>
    </sheetView>
  </sheetViews>
  <sheetFormatPr defaultRowHeight="12.75"/>
  <cols>
    <col min="1" max="1" width="6.7109375" style="1040" customWidth="1"/>
    <col min="2" max="2" width="47" style="1015" bestFit="1" customWidth="1"/>
    <col min="3" max="3" width="5.28515625" style="637" customWidth="1"/>
    <col min="4" max="4" width="7.85546875" style="538" customWidth="1"/>
    <col min="5" max="5" width="9.7109375" style="638" customWidth="1"/>
    <col min="6" max="6" width="12.7109375" style="638" customWidth="1"/>
    <col min="7" max="8" width="9.140625" style="1"/>
    <col min="9" max="9" width="20" style="1" customWidth="1"/>
    <col min="10" max="16384" width="9.140625" style="1"/>
  </cols>
  <sheetData>
    <row r="1" spans="1:7" s="285" customFormat="1">
      <c r="A1" s="4" t="s">
        <v>12</v>
      </c>
      <c r="B1" s="113" t="s">
        <v>414</v>
      </c>
      <c r="C1" s="503"/>
      <c r="D1" s="504"/>
      <c r="E1" s="280"/>
      <c r="F1" s="280"/>
      <c r="G1" s="1010"/>
    </row>
    <row r="2" spans="1:7" s="285" customFormat="1">
      <c r="A2" s="4"/>
      <c r="B2" s="113"/>
      <c r="C2" s="503"/>
      <c r="D2" s="504"/>
      <c r="E2" s="280"/>
      <c r="F2" s="280"/>
      <c r="G2" s="1010"/>
    </row>
    <row r="3" spans="1:7">
      <c r="A3" s="4"/>
      <c r="B3" s="86" t="s">
        <v>15</v>
      </c>
      <c r="C3" s="481"/>
      <c r="D3" s="537"/>
      <c r="E3" s="371"/>
      <c r="F3" s="371"/>
      <c r="G3" s="728"/>
    </row>
    <row r="4" spans="1:7">
      <c r="A4" s="4"/>
      <c r="B4" s="325" t="s">
        <v>106</v>
      </c>
      <c r="C4" s="481"/>
      <c r="D4" s="537"/>
      <c r="E4" s="371"/>
      <c r="F4" s="371"/>
      <c r="G4" s="728"/>
    </row>
    <row r="5" spans="1:7">
      <c r="A5" s="4"/>
      <c r="B5" s="326" t="s">
        <v>415</v>
      </c>
      <c r="C5" s="481"/>
      <c r="D5" s="537"/>
      <c r="E5" s="371"/>
      <c r="F5" s="371"/>
      <c r="G5" s="728"/>
    </row>
    <row r="6" spans="1:7">
      <c r="A6" s="4"/>
      <c r="B6" s="326" t="s">
        <v>416</v>
      </c>
      <c r="C6" s="481"/>
      <c r="D6" s="537"/>
      <c r="E6" s="371"/>
      <c r="F6" s="371"/>
      <c r="G6" s="728"/>
    </row>
    <row r="7" spans="1:7">
      <c r="A7" s="4"/>
      <c r="B7" s="326" t="s">
        <v>417</v>
      </c>
      <c r="C7" s="481"/>
      <c r="D7" s="537"/>
      <c r="E7" s="371"/>
      <c r="F7" s="371"/>
      <c r="G7" s="728"/>
    </row>
    <row r="8" spans="1:7" ht="25.5">
      <c r="A8" s="4"/>
      <c r="B8" s="88" t="s">
        <v>418</v>
      </c>
      <c r="C8" s="481"/>
      <c r="D8" s="537"/>
      <c r="E8" s="371"/>
      <c r="F8" s="371"/>
      <c r="G8" s="728"/>
    </row>
    <row r="9" spans="1:7" ht="38.25">
      <c r="A9" s="4"/>
      <c r="B9" s="327" t="s">
        <v>108</v>
      </c>
      <c r="C9" s="481"/>
      <c r="D9" s="537"/>
      <c r="E9" s="371"/>
      <c r="F9" s="371"/>
      <c r="G9" s="728"/>
    </row>
    <row r="10" spans="1:7" ht="27.75" customHeight="1">
      <c r="A10" s="4"/>
      <c r="B10" s="327" t="s">
        <v>419</v>
      </c>
      <c r="C10" s="481"/>
      <c r="D10" s="537"/>
      <c r="E10" s="371"/>
      <c r="F10" s="371"/>
      <c r="G10" s="728"/>
    </row>
    <row r="11" spans="1:7" s="285" customFormat="1">
      <c r="A11" s="4"/>
      <c r="B11" s="113"/>
      <c r="C11" s="503"/>
      <c r="D11" s="538"/>
      <c r="E11" s="280"/>
      <c r="F11" s="280"/>
      <c r="G11" s="728"/>
    </row>
    <row r="12" spans="1:7" s="237" customFormat="1">
      <c r="A12" s="418" t="s">
        <v>25</v>
      </c>
      <c r="B12" s="419" t="s">
        <v>26</v>
      </c>
      <c r="C12" s="506" t="s">
        <v>11</v>
      </c>
      <c r="D12" s="507" t="s">
        <v>27</v>
      </c>
      <c r="E12" s="420" t="s">
        <v>28</v>
      </c>
      <c r="F12" s="421" t="s">
        <v>29</v>
      </c>
    </row>
    <row r="13" spans="1:7" s="237" customFormat="1">
      <c r="A13" s="1011"/>
      <c r="B13" s="1012"/>
      <c r="C13" s="1013"/>
      <c r="D13" s="472"/>
      <c r="E13" s="560"/>
      <c r="F13" s="560"/>
    </row>
    <row r="14" spans="1:7" s="237" customFormat="1" ht="25.5">
      <c r="A14" s="1014">
        <f>COUNT($A$1:A11)+1</f>
        <v>1</v>
      </c>
      <c r="B14" s="1015" t="s">
        <v>522</v>
      </c>
      <c r="C14" s="1016" t="s">
        <v>115</v>
      </c>
      <c r="D14" s="727">
        <v>1</v>
      </c>
      <c r="E14" s="859"/>
      <c r="F14" s="120">
        <f t="shared" ref="F14:F34" si="0">D14*E14</f>
        <v>0</v>
      </c>
    </row>
    <row r="15" spans="1:7" s="237" customFormat="1">
      <c r="A15" s="1011"/>
      <c r="B15" s="1012"/>
      <c r="C15" s="1013"/>
      <c r="D15" s="472"/>
      <c r="E15" s="437"/>
      <c r="F15" s="120">
        <f t="shared" si="0"/>
        <v>0</v>
      </c>
    </row>
    <row r="16" spans="1:7" s="189" customFormat="1" ht="39.75" customHeight="1">
      <c r="A16" s="1014">
        <f>COUNT($A$1:A14)+1</f>
        <v>2</v>
      </c>
      <c r="B16" s="1015" t="s">
        <v>420</v>
      </c>
      <c r="C16" s="1016" t="s">
        <v>175</v>
      </c>
      <c r="D16" s="727">
        <v>30</v>
      </c>
      <c r="E16" s="859"/>
      <c r="F16" s="120">
        <f t="shared" si="0"/>
        <v>0</v>
      </c>
    </row>
    <row r="17" spans="1:9" s="189" customFormat="1" ht="12.75" customHeight="1">
      <c r="A17" s="575"/>
      <c r="B17" s="1017"/>
      <c r="C17" s="1016"/>
      <c r="D17" s="727"/>
      <c r="E17" s="859"/>
      <c r="F17" s="120">
        <f t="shared" si="0"/>
        <v>0</v>
      </c>
    </row>
    <row r="18" spans="1:9" s="189" customFormat="1" ht="25.5">
      <c r="A18" s="1014">
        <f>COUNT($A$1:A17)+1</f>
        <v>3</v>
      </c>
      <c r="B18" s="1015" t="s">
        <v>421</v>
      </c>
      <c r="C18" s="1016" t="s">
        <v>175</v>
      </c>
      <c r="D18" s="727">
        <v>6</v>
      </c>
      <c r="E18" s="859"/>
      <c r="F18" s="120">
        <f t="shared" si="0"/>
        <v>0</v>
      </c>
      <c r="G18" s="1018"/>
    </row>
    <row r="19" spans="1:9" s="189" customFormat="1">
      <c r="A19" s="575"/>
      <c r="B19" s="1015"/>
      <c r="C19" s="1016"/>
      <c r="D19" s="727"/>
      <c r="E19" s="859"/>
      <c r="F19" s="120">
        <f t="shared" si="0"/>
        <v>0</v>
      </c>
    </row>
    <row r="20" spans="1:9" s="189" customFormat="1" ht="51">
      <c r="A20" s="1014">
        <f>COUNT($A$1:A19)+1</f>
        <v>4</v>
      </c>
      <c r="B20" s="1015" t="s">
        <v>422</v>
      </c>
      <c r="C20" s="1016" t="s">
        <v>176</v>
      </c>
      <c r="D20" s="727">
        <v>36</v>
      </c>
      <c r="E20" s="859"/>
      <c r="F20" s="120">
        <f t="shared" si="0"/>
        <v>0</v>
      </c>
    </row>
    <row r="21" spans="1:9" s="189" customFormat="1">
      <c r="A21" s="575"/>
      <c r="B21" s="1015"/>
      <c r="C21" s="1016"/>
      <c r="D21" s="727"/>
      <c r="E21" s="859"/>
      <c r="F21" s="120">
        <f t="shared" si="0"/>
        <v>0</v>
      </c>
    </row>
    <row r="22" spans="1:9" s="1020" customFormat="1" ht="28.5" customHeight="1">
      <c r="A22" s="18">
        <f>COUNT($A$3:A21)+1</f>
        <v>5</v>
      </c>
      <c r="B22" s="1019" t="s">
        <v>626</v>
      </c>
      <c r="C22" s="1016" t="s">
        <v>94</v>
      </c>
      <c r="D22" s="727">
        <v>55</v>
      </c>
      <c r="E22" s="859"/>
      <c r="F22" s="120">
        <f t="shared" si="0"/>
        <v>0</v>
      </c>
      <c r="H22" s="10"/>
    </row>
    <row r="23" spans="1:9" s="1020" customFormat="1" ht="12.75" customHeight="1">
      <c r="A23" s="18"/>
      <c r="B23" s="1019"/>
      <c r="C23" s="1016"/>
      <c r="D23" s="727"/>
      <c r="E23" s="859"/>
      <c r="F23" s="120">
        <f t="shared" si="0"/>
        <v>0</v>
      </c>
      <c r="H23" s="10"/>
    </row>
    <row r="24" spans="1:9" s="1022" customFormat="1" ht="51">
      <c r="A24" s="18">
        <f>COUNT($A$3:A23)+1</f>
        <v>6</v>
      </c>
      <c r="B24" s="1021" t="s">
        <v>423</v>
      </c>
      <c r="C24" s="1016" t="s">
        <v>175</v>
      </c>
      <c r="D24" s="727">
        <v>18</v>
      </c>
      <c r="E24" s="859"/>
      <c r="F24" s="120">
        <f t="shared" si="0"/>
        <v>0</v>
      </c>
    </row>
    <row r="25" spans="1:9" s="1025" customFormat="1">
      <c r="A25" s="1023"/>
      <c r="B25" s="1024"/>
      <c r="C25" s="1016"/>
      <c r="D25" s="727"/>
      <c r="E25" s="859"/>
      <c r="F25" s="120">
        <f t="shared" si="0"/>
        <v>0</v>
      </c>
      <c r="I25" s="1026"/>
    </row>
    <row r="26" spans="1:9" s="189" customFormat="1" ht="25.5">
      <c r="A26" s="18">
        <f>COUNT($A$3:A25)+1</f>
        <v>7</v>
      </c>
      <c r="B26" s="1027" t="s">
        <v>475</v>
      </c>
      <c r="C26" s="1016"/>
      <c r="D26" s="727"/>
      <c r="E26" s="859"/>
      <c r="F26" s="120">
        <f t="shared" si="0"/>
        <v>0</v>
      </c>
    </row>
    <row r="27" spans="1:9" s="189" customFormat="1" ht="14.25">
      <c r="A27" s="575"/>
      <c r="B27" s="1028" t="s">
        <v>424</v>
      </c>
      <c r="C27" s="1016" t="s">
        <v>175</v>
      </c>
      <c r="D27" s="727">
        <v>6</v>
      </c>
      <c r="E27" s="859"/>
      <c r="F27" s="120">
        <f t="shared" si="0"/>
        <v>0</v>
      </c>
    </row>
    <row r="28" spans="1:9" s="189" customFormat="1" ht="14.25">
      <c r="A28" s="575"/>
      <c r="B28" s="1028" t="s">
        <v>425</v>
      </c>
      <c r="C28" s="1016" t="s">
        <v>175</v>
      </c>
      <c r="D28" s="727">
        <v>9</v>
      </c>
      <c r="E28" s="859"/>
      <c r="F28" s="120">
        <f t="shared" si="0"/>
        <v>0</v>
      </c>
    </row>
    <row r="29" spans="1:9" s="189" customFormat="1">
      <c r="A29" s="575"/>
      <c r="B29" s="1028" t="s">
        <v>627</v>
      </c>
      <c r="C29" s="1016" t="s">
        <v>5</v>
      </c>
      <c r="D29" s="727">
        <v>720</v>
      </c>
      <c r="E29" s="859"/>
      <c r="F29" s="120">
        <f t="shared" si="0"/>
        <v>0</v>
      </c>
    </row>
    <row r="30" spans="1:9" s="189" customFormat="1" ht="14.25">
      <c r="A30" s="575"/>
      <c r="B30" s="1028" t="s">
        <v>628</v>
      </c>
      <c r="C30" s="1016" t="s">
        <v>147</v>
      </c>
      <c r="D30" s="727">
        <v>55</v>
      </c>
      <c r="E30" s="859"/>
      <c r="F30" s="120">
        <f t="shared" si="0"/>
        <v>0</v>
      </c>
    </row>
    <row r="31" spans="1:9" s="189" customFormat="1" ht="12.75" customHeight="1">
      <c r="A31" s="1023"/>
      <c r="B31" s="1029"/>
      <c r="C31" s="1016"/>
      <c r="D31" s="727"/>
      <c r="E31" s="859"/>
      <c r="F31" s="120">
        <f t="shared" si="0"/>
        <v>0</v>
      </c>
    </row>
    <row r="32" spans="1:9" s="189" customFormat="1" ht="51" customHeight="1">
      <c r="A32" s="575">
        <f>COUNT($A$1:A31)+1</f>
        <v>8</v>
      </c>
      <c r="B32" s="1027" t="s">
        <v>426</v>
      </c>
      <c r="C32" s="1016" t="s">
        <v>280</v>
      </c>
      <c r="D32" s="727">
        <v>10</v>
      </c>
      <c r="E32" s="859"/>
      <c r="F32" s="120">
        <f t="shared" si="0"/>
        <v>0</v>
      </c>
    </row>
    <row r="33" spans="1:7" s="189" customFormat="1" ht="12.75" customHeight="1">
      <c r="A33" s="575"/>
      <c r="B33" s="1027"/>
      <c r="C33" s="1016"/>
      <c r="D33" s="727"/>
      <c r="E33" s="859"/>
      <c r="F33" s="120">
        <f t="shared" si="0"/>
        <v>0</v>
      </c>
    </row>
    <row r="34" spans="1:7" s="551" customFormat="1" ht="16.5" customHeight="1">
      <c r="A34" s="328">
        <f>COUNT($A$1:A32)+1</f>
        <v>9</v>
      </c>
      <c r="B34" s="329" t="s">
        <v>427</v>
      </c>
      <c r="C34" s="1016" t="s">
        <v>74</v>
      </c>
      <c r="D34" s="727">
        <v>5</v>
      </c>
      <c r="E34" s="859"/>
      <c r="F34" s="120">
        <f t="shared" si="0"/>
        <v>0</v>
      </c>
    </row>
    <row r="35" spans="1:7" s="189" customFormat="1">
      <c r="A35" s="575"/>
      <c r="B35" s="1027"/>
      <c r="C35" s="1030"/>
      <c r="D35" s="1031"/>
      <c r="E35" s="1041"/>
      <c r="F35" s="423"/>
    </row>
    <row r="36" spans="1:7" s="285" customFormat="1">
      <c r="A36" s="271">
        <f>COUNT($A$9:A35)+1</f>
        <v>10</v>
      </c>
      <c r="B36" s="330" t="s">
        <v>629</v>
      </c>
      <c r="C36" s="491"/>
      <c r="D36" s="513">
        <v>0.05</v>
      </c>
      <c r="E36" s="410"/>
      <c r="F36" s="120">
        <f>SUM(F14:F35)*D36</f>
        <v>0</v>
      </c>
    </row>
    <row r="37" spans="1:7" s="189" customFormat="1">
      <c r="A37" s="852"/>
      <c r="B37" s="659"/>
      <c r="C37" s="853"/>
      <c r="D37" s="853"/>
      <c r="E37" s="854"/>
      <c r="F37" s="855"/>
    </row>
    <row r="38" spans="1:7" s="189" customFormat="1" ht="13.5" thickBot="1">
      <c r="A38" s="685"/>
      <c r="B38" s="78" t="str">
        <f>$B$1&amp;" skupaj:"</f>
        <v>USTROJ skupaj:</v>
      </c>
      <c r="C38" s="686"/>
      <c r="D38" s="687"/>
      <c r="E38" s="688">
        <v>0</v>
      </c>
      <c r="F38" s="689">
        <f>SUM(F14:F36)</f>
        <v>0</v>
      </c>
    </row>
    <row r="39" spans="1:7" s="1039" customFormat="1" ht="13.5" thickTop="1">
      <c r="A39" s="1032"/>
      <c r="B39" s="1033"/>
      <c r="C39" s="1034"/>
      <c r="D39" s="1035"/>
      <c r="E39" s="1036"/>
      <c r="F39" s="1037"/>
      <c r="G39" s="1038"/>
    </row>
  </sheetData>
  <sheetProtection algorithmName="SHA-512" hashValue="Taqp/sLW7wipUCRG46LKRFC3lrY2PtuEDvRn6WRSG9doDKIlXbUcwUfB9CdFIsmKT/Z+uKSlXIuVsMs3DrXblA==" saltValue="yBqTQFGH9Cjml6/zqe230g==" spinCount="100000" sheet="1" objects="1" scenarios="1" selectLockedCells="1"/>
  <pageMargins left="0.78740157480314965" right="0.59055118110236227" top="0.86614173228346458" bottom="1.0629921259842521" header="0.31496062992125984" footer="0.39370078740157483"/>
  <pageSetup paperSize="9" orientation="portrait" horizontalDpi="300"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rowBreaks count="1" manualBreakCount="1">
    <brk id="34" max="5" man="1"/>
  </rowBreaks>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W61"/>
  <sheetViews>
    <sheetView showZeros="0" view="pageBreakPreview" topLeftCell="A31" zoomScaleNormal="100" zoomScaleSheetLayoutView="100" workbookViewId="0">
      <selection activeCell="E24" sqref="E24"/>
    </sheetView>
  </sheetViews>
  <sheetFormatPr defaultRowHeight="12.75"/>
  <cols>
    <col min="1" max="1" width="5.85546875" style="1088" customWidth="1"/>
    <col min="2" max="2" width="45" style="1087" customWidth="1"/>
    <col min="3" max="3" width="6" style="82" bestFit="1" customWidth="1"/>
    <col min="4" max="4" width="8.42578125" style="563" customWidth="1"/>
    <col min="5" max="5" width="10.42578125" style="120" customWidth="1"/>
    <col min="6" max="6" width="13.28515625" style="120" customWidth="1"/>
    <col min="7" max="7" width="9.140625" style="1048"/>
    <col min="8" max="8" width="30.28515625" style="1" customWidth="1"/>
    <col min="9" max="9" width="9.140625" style="1"/>
    <col min="10" max="10" width="9.140625" style="1048"/>
    <col min="11" max="11" width="9.140625" style="324"/>
    <col min="12" max="16384" width="9.140625" style="1"/>
  </cols>
  <sheetData>
    <row r="1" spans="1:11" s="285" customFormat="1">
      <c r="A1" s="1042" t="s">
        <v>13</v>
      </c>
      <c r="B1" s="1043" t="s">
        <v>428</v>
      </c>
      <c r="C1" s="945"/>
      <c r="D1" s="1044"/>
      <c r="E1" s="792"/>
      <c r="F1" s="792"/>
      <c r="G1" s="1045"/>
      <c r="J1" s="1045"/>
      <c r="K1" s="1046"/>
    </row>
    <row r="2" spans="1:11">
      <c r="A2" s="575"/>
      <c r="B2" s="1047"/>
      <c r="C2" s="1016"/>
      <c r="D2" s="727"/>
      <c r="E2" s="834"/>
      <c r="F2" s="834"/>
    </row>
    <row r="3" spans="1:11">
      <c r="A3" s="418" t="s">
        <v>25</v>
      </c>
      <c r="B3" s="419" t="s">
        <v>26</v>
      </c>
      <c r="C3" s="506" t="s">
        <v>11</v>
      </c>
      <c r="D3" s="507" t="s">
        <v>27</v>
      </c>
      <c r="E3" s="420" t="s">
        <v>28</v>
      </c>
      <c r="F3" s="421" t="s">
        <v>29</v>
      </c>
    </row>
    <row r="4" spans="1:11">
      <c r="A4" s="575"/>
      <c r="B4" s="429"/>
      <c r="C4" s="1016"/>
      <c r="D4" s="727"/>
      <c r="E4" s="834"/>
      <c r="F4" s="834"/>
    </row>
    <row r="5" spans="1:11">
      <c r="A5" s="1049" t="s">
        <v>12</v>
      </c>
      <c r="B5" s="1050" t="s">
        <v>429</v>
      </c>
      <c r="C5" s="1016"/>
      <c r="D5" s="727"/>
      <c r="E5" s="834"/>
      <c r="F5" s="834"/>
    </row>
    <row r="6" spans="1:11">
      <c r="A6" s="575"/>
      <c r="B6" s="429"/>
      <c r="C6" s="1016"/>
      <c r="D6" s="727"/>
      <c r="E6" s="834"/>
      <c r="F6" s="834"/>
    </row>
    <row r="7" spans="1:11" ht="14.25">
      <c r="A7" s="575">
        <f>COUNT($A$1:A6)+1</f>
        <v>1</v>
      </c>
      <c r="B7" s="429" t="s">
        <v>132</v>
      </c>
      <c r="C7" s="1016" t="s">
        <v>139</v>
      </c>
      <c r="D7" s="727">
        <v>30</v>
      </c>
      <c r="E7" s="859"/>
      <c r="F7" s="120">
        <f>D7*E7</f>
        <v>0</v>
      </c>
    </row>
    <row r="8" spans="1:11">
      <c r="A8" s="575"/>
      <c r="B8" s="429"/>
      <c r="C8" s="1016"/>
      <c r="D8" s="727"/>
      <c r="E8" s="859"/>
      <c r="F8" s="120">
        <f t="shared" ref="F8:F9" si="0">D8*E8</f>
        <v>0</v>
      </c>
    </row>
    <row r="9" spans="1:11">
      <c r="A9" s="575">
        <f>COUNT($A$1:A8)+1</f>
        <v>2</v>
      </c>
      <c r="B9" s="429" t="s">
        <v>133</v>
      </c>
      <c r="C9" s="1016" t="s">
        <v>102</v>
      </c>
      <c r="D9" s="727">
        <v>4</v>
      </c>
      <c r="E9" s="859"/>
      <c r="F9" s="120">
        <f t="shared" si="0"/>
        <v>0</v>
      </c>
    </row>
    <row r="10" spans="1:11">
      <c r="A10" s="575"/>
      <c r="B10" s="429"/>
      <c r="E10" s="384"/>
    </row>
    <row r="11" spans="1:11" s="6" customFormat="1">
      <c r="A11" s="575"/>
      <c r="B11" s="1051"/>
      <c r="C11" s="1052"/>
      <c r="D11" s="1053"/>
      <c r="E11" s="963" t="s">
        <v>430</v>
      </c>
      <c r="F11" s="1054">
        <f>SUM(F7:F9)</f>
        <v>0</v>
      </c>
      <c r="G11" s="1055"/>
      <c r="J11" s="1055"/>
    </row>
    <row r="12" spans="1:11">
      <c r="A12" s="575"/>
      <c r="B12" s="429"/>
      <c r="E12" s="384"/>
    </row>
    <row r="13" spans="1:11">
      <c r="A13" s="1056" t="s">
        <v>13</v>
      </c>
      <c r="B13" s="1057" t="s">
        <v>188</v>
      </c>
      <c r="C13" s="637"/>
      <c r="D13" s="538"/>
      <c r="E13" s="410"/>
      <c r="F13" s="638"/>
      <c r="K13" s="1"/>
    </row>
    <row r="14" spans="1:11">
      <c r="A14" s="575"/>
      <c r="B14" s="429"/>
      <c r="C14" s="1016"/>
      <c r="D14" s="727"/>
      <c r="E14" s="859"/>
      <c r="F14" s="834"/>
    </row>
    <row r="15" spans="1:11" s="285" customFormat="1" ht="63.75" customHeight="1">
      <c r="A15" s="575">
        <f>COUNT($A$1:A14)+1</f>
        <v>3</v>
      </c>
      <c r="B15" s="935" t="s">
        <v>431</v>
      </c>
      <c r="C15" s="1016" t="s">
        <v>176</v>
      </c>
      <c r="D15" s="727">
        <v>25</v>
      </c>
      <c r="E15" s="859"/>
      <c r="F15" s="120">
        <f>D15*E15</f>
        <v>0</v>
      </c>
      <c r="G15" s="1058"/>
      <c r="H15" s="1059"/>
      <c r="J15" s="1058"/>
      <c r="K15" s="1046"/>
    </row>
    <row r="16" spans="1:11" s="285" customFormat="1">
      <c r="A16" s="575"/>
      <c r="B16" s="935"/>
      <c r="C16" s="1016"/>
      <c r="D16" s="727"/>
      <c r="E16" s="859"/>
      <c r="F16" s="120">
        <f t="shared" ref="F16:F26" si="1">D16*E16</f>
        <v>0</v>
      </c>
      <c r="G16" s="1048"/>
      <c r="J16" s="1048"/>
      <c r="K16" s="1046"/>
    </row>
    <row r="17" spans="1:23" s="1061" customFormat="1" ht="38.25">
      <c r="A17" s="575">
        <f>COUNT($A$1:A15)+1</f>
        <v>4</v>
      </c>
      <c r="B17" s="576" t="s">
        <v>432</v>
      </c>
      <c r="C17" s="1016" t="s">
        <v>176</v>
      </c>
      <c r="D17" s="727">
        <v>5</v>
      </c>
      <c r="E17" s="859"/>
      <c r="F17" s="120">
        <f t="shared" si="1"/>
        <v>0</v>
      </c>
      <c r="G17" s="1060"/>
      <c r="I17" s="938"/>
      <c r="J17" s="1060"/>
    </row>
    <row r="18" spans="1:23" s="1061" customFormat="1">
      <c r="A18" s="575"/>
      <c r="B18" s="576"/>
      <c r="C18" s="1016"/>
      <c r="D18" s="727"/>
      <c r="E18" s="859"/>
      <c r="F18" s="120">
        <f t="shared" si="1"/>
        <v>0</v>
      </c>
      <c r="G18" s="1060"/>
      <c r="I18" s="938"/>
      <c r="J18" s="1060"/>
    </row>
    <row r="19" spans="1:23" s="1064" customFormat="1" ht="12.75" customHeight="1">
      <c r="A19" s="724">
        <f>COUNT($A$2:A18)+1</f>
        <v>5</v>
      </c>
      <c r="B19" s="1062" t="s">
        <v>433</v>
      </c>
      <c r="C19" s="1016"/>
      <c r="D19" s="727"/>
      <c r="E19" s="859"/>
      <c r="F19" s="120">
        <f t="shared" si="1"/>
        <v>0</v>
      </c>
      <c r="G19" s="1063"/>
      <c r="J19" s="1063"/>
    </row>
    <row r="20" spans="1:23" s="285" customFormat="1" ht="51">
      <c r="A20" s="724"/>
      <c r="B20" s="1065" t="s">
        <v>434</v>
      </c>
      <c r="C20" s="1016" t="s">
        <v>102</v>
      </c>
      <c r="D20" s="727">
        <v>1</v>
      </c>
      <c r="E20" s="859"/>
      <c r="F20" s="120">
        <f t="shared" si="1"/>
        <v>0</v>
      </c>
      <c r="G20" s="1048"/>
      <c r="J20" s="1048"/>
    </row>
    <row r="21" spans="1:23" s="285" customFormat="1">
      <c r="A21" s="575"/>
      <c r="B21" s="429"/>
      <c r="C21" s="1016"/>
      <c r="D21" s="727"/>
      <c r="E21" s="859"/>
      <c r="F21" s="120">
        <f t="shared" si="1"/>
        <v>0</v>
      </c>
      <c r="G21" s="1048"/>
      <c r="J21" s="1048"/>
    </row>
    <row r="22" spans="1:23" ht="25.5">
      <c r="A22" s="575">
        <f>COUNT($A$1:A21)+1</f>
        <v>6</v>
      </c>
      <c r="B22" s="1015" t="s">
        <v>435</v>
      </c>
      <c r="C22" s="1016" t="s">
        <v>147</v>
      </c>
      <c r="D22" s="727">
        <v>18</v>
      </c>
      <c r="E22" s="859"/>
      <c r="F22" s="120">
        <f t="shared" si="1"/>
        <v>0</v>
      </c>
    </row>
    <row r="23" spans="1:23" s="285" customFormat="1" ht="12.75" customHeight="1">
      <c r="A23" s="575"/>
      <c r="B23" s="935"/>
      <c r="C23" s="1016"/>
      <c r="D23" s="727"/>
      <c r="E23" s="859"/>
      <c r="F23" s="120">
        <f t="shared" si="1"/>
        <v>0</v>
      </c>
      <c r="G23" s="1048"/>
      <c r="J23" s="1048"/>
      <c r="K23" s="1046"/>
    </row>
    <row r="24" spans="1:23" ht="38.25" customHeight="1">
      <c r="A24" s="575">
        <f>COUNT($A$1:A22)+1</f>
        <v>7</v>
      </c>
      <c r="B24" s="1015" t="s">
        <v>436</v>
      </c>
      <c r="C24" s="1016" t="s">
        <v>176</v>
      </c>
      <c r="D24" s="727">
        <v>20</v>
      </c>
      <c r="E24" s="859"/>
      <c r="F24" s="120">
        <f t="shared" si="1"/>
        <v>0</v>
      </c>
      <c r="K24" s="1"/>
      <c r="L24" s="1066"/>
    </row>
    <row r="25" spans="1:23" s="285" customFormat="1">
      <c r="A25" s="575"/>
      <c r="B25" s="935"/>
      <c r="C25" s="1016"/>
      <c r="D25" s="727"/>
      <c r="E25" s="859"/>
      <c r="F25" s="120">
        <f t="shared" si="1"/>
        <v>0</v>
      </c>
      <c r="G25" s="1048"/>
      <c r="J25" s="1048"/>
      <c r="K25" s="1046"/>
    </row>
    <row r="26" spans="1:23" ht="51">
      <c r="A26" s="575">
        <f>COUNT($A$1:A25)+1</f>
        <v>8</v>
      </c>
      <c r="B26" s="1015" t="s">
        <v>437</v>
      </c>
      <c r="C26" s="1016" t="s">
        <v>176</v>
      </c>
      <c r="D26" s="727">
        <v>10</v>
      </c>
      <c r="E26" s="859"/>
      <c r="F26" s="120">
        <f t="shared" si="1"/>
        <v>0</v>
      </c>
      <c r="K26" s="1"/>
      <c r="R26" s="6"/>
      <c r="S26" s="6"/>
      <c r="T26" s="6"/>
      <c r="U26" s="6"/>
      <c r="V26" s="6"/>
      <c r="W26" s="6"/>
    </row>
    <row r="27" spans="1:23">
      <c r="A27" s="575"/>
      <c r="B27" s="1015"/>
      <c r="C27" s="1067"/>
      <c r="D27" s="538"/>
      <c r="E27" s="410"/>
      <c r="F27" s="638"/>
      <c r="K27" s="1"/>
      <c r="R27" s="6"/>
      <c r="S27" s="6"/>
      <c r="T27" s="6"/>
      <c r="U27" s="6"/>
      <c r="V27" s="6"/>
      <c r="W27" s="6"/>
    </row>
    <row r="28" spans="1:23" s="6" customFormat="1">
      <c r="A28" s="575"/>
      <c r="B28" s="1051"/>
      <c r="C28" s="1052"/>
      <c r="D28" s="1053"/>
      <c r="E28" s="543" t="s">
        <v>438</v>
      </c>
      <c r="F28" s="1054">
        <f>SUM(F15:F26)</f>
        <v>0</v>
      </c>
      <c r="G28" s="1055"/>
      <c r="J28" s="1055"/>
    </row>
    <row r="29" spans="1:23">
      <c r="A29" s="575"/>
      <c r="B29" s="1017"/>
      <c r="C29" s="1068"/>
      <c r="D29" s="508"/>
      <c r="E29" s="399"/>
      <c r="F29" s="423"/>
      <c r="K29" s="1"/>
      <c r="R29" s="6"/>
      <c r="S29" s="6"/>
      <c r="T29" s="6"/>
      <c r="U29" s="6"/>
      <c r="V29" s="6"/>
      <c r="W29" s="6"/>
    </row>
    <row r="30" spans="1:23">
      <c r="A30" s="1049" t="s">
        <v>17</v>
      </c>
      <c r="B30" s="1050" t="s">
        <v>439</v>
      </c>
      <c r="C30" s="1016"/>
      <c r="D30" s="727"/>
      <c r="E30" s="859"/>
      <c r="F30" s="834"/>
      <c r="R30" s="6"/>
      <c r="S30" s="6"/>
      <c r="T30" s="6"/>
      <c r="U30" s="6"/>
      <c r="V30" s="6"/>
      <c r="W30" s="6"/>
    </row>
    <row r="31" spans="1:23">
      <c r="A31" s="575"/>
      <c r="B31" s="632"/>
      <c r="C31" s="1069"/>
      <c r="D31" s="1044"/>
      <c r="E31" s="806"/>
      <c r="F31" s="834"/>
      <c r="R31" s="6"/>
      <c r="S31" s="6"/>
      <c r="T31" s="6"/>
      <c r="U31" s="6"/>
      <c r="V31" s="6"/>
      <c r="W31" s="6"/>
    </row>
    <row r="32" spans="1:23" ht="51">
      <c r="A32" s="575">
        <f>COUNT($A$1:A31)+1</f>
        <v>9</v>
      </c>
      <c r="B32" s="1070" t="s">
        <v>440</v>
      </c>
      <c r="C32" s="1016"/>
      <c r="D32" s="727"/>
      <c r="E32" s="859"/>
      <c r="F32" s="120">
        <f t="shared" ref="F32:F44" si="2">D32*E32</f>
        <v>0</v>
      </c>
      <c r="G32" s="1071"/>
      <c r="H32" s="1072"/>
      <c r="I32" s="1073"/>
      <c r="J32" s="1071"/>
      <c r="K32" s="1074"/>
      <c r="L32" s="1074"/>
    </row>
    <row r="33" spans="1:12" ht="14.25">
      <c r="A33" s="575"/>
      <c r="B33" s="1075" t="s">
        <v>441</v>
      </c>
      <c r="C33" s="1016" t="s">
        <v>139</v>
      </c>
      <c r="D33" s="727">
        <v>30</v>
      </c>
      <c r="E33" s="859"/>
      <c r="F33" s="120">
        <f t="shared" si="2"/>
        <v>0</v>
      </c>
      <c r="G33" s="1071"/>
      <c r="H33" s="1072"/>
      <c r="I33" s="1073"/>
      <c r="J33" s="1071"/>
      <c r="K33" s="1074"/>
      <c r="L33" s="1074"/>
    </row>
    <row r="34" spans="1:12">
      <c r="A34" s="575"/>
      <c r="B34" s="1076"/>
      <c r="C34" s="1016"/>
      <c r="D34" s="727"/>
      <c r="E34" s="859"/>
      <c r="F34" s="120">
        <f t="shared" si="2"/>
        <v>0</v>
      </c>
      <c r="G34" s="1071"/>
      <c r="H34" s="1072"/>
      <c r="I34" s="1073"/>
      <c r="J34" s="1071"/>
      <c r="K34" s="1074"/>
      <c r="L34" s="1074"/>
    </row>
    <row r="35" spans="1:12" ht="39.75" customHeight="1">
      <c r="A35" s="575">
        <f>COUNT($A$1:A34)+1</f>
        <v>10</v>
      </c>
      <c r="B35" s="1077" t="s">
        <v>442</v>
      </c>
      <c r="C35" s="1016"/>
      <c r="D35" s="727"/>
      <c r="E35" s="859"/>
      <c r="F35" s="120">
        <f t="shared" si="2"/>
        <v>0</v>
      </c>
      <c r="G35" s="1"/>
      <c r="J35" s="1"/>
      <c r="K35" s="1"/>
    </row>
    <row r="36" spans="1:12">
      <c r="A36" s="271"/>
      <c r="B36" s="1078" t="s">
        <v>478</v>
      </c>
      <c r="C36" s="1016" t="s">
        <v>102</v>
      </c>
      <c r="D36" s="727">
        <v>4</v>
      </c>
      <c r="E36" s="859"/>
      <c r="F36" s="120">
        <f t="shared" si="2"/>
        <v>0</v>
      </c>
      <c r="G36" s="1"/>
      <c r="J36" s="1"/>
      <c r="K36" s="1"/>
    </row>
    <row r="37" spans="1:12">
      <c r="A37" s="271"/>
      <c r="B37" s="1078"/>
      <c r="C37" s="1079"/>
      <c r="D37" s="1080"/>
      <c r="E37" s="1117"/>
      <c r="F37" s="120">
        <f t="shared" si="2"/>
        <v>0</v>
      </c>
      <c r="G37" s="1"/>
      <c r="J37" s="1"/>
      <c r="K37" s="1"/>
    </row>
    <row r="38" spans="1:12" s="1061" customFormat="1" ht="63.75">
      <c r="A38" s="575">
        <f>COUNT($A$1:A36)+1</f>
        <v>11</v>
      </c>
      <c r="B38" s="429" t="s">
        <v>443</v>
      </c>
      <c r="C38" s="1016" t="s">
        <v>172</v>
      </c>
      <c r="D38" s="727">
        <v>2</v>
      </c>
      <c r="E38" s="859"/>
      <c r="F38" s="120">
        <f t="shared" si="2"/>
        <v>0</v>
      </c>
      <c r="I38" s="938"/>
    </row>
    <row r="39" spans="1:12" s="788" customFormat="1">
      <c r="A39" s="1081"/>
      <c r="B39" s="1082"/>
      <c r="C39" s="1083"/>
      <c r="D39" s="1084"/>
      <c r="E39" s="1118"/>
      <c r="F39" s="120">
        <f t="shared" si="2"/>
        <v>0</v>
      </c>
      <c r="J39" s="281"/>
    </row>
    <row r="40" spans="1:12" ht="14.25">
      <c r="A40" s="575">
        <f>COUNT($A$1:A39)+1</f>
        <v>12</v>
      </c>
      <c r="B40" s="429" t="s">
        <v>444</v>
      </c>
      <c r="C40" s="82" t="s">
        <v>139</v>
      </c>
      <c r="D40" s="1085">
        <v>30</v>
      </c>
      <c r="E40" s="384"/>
      <c r="F40" s="120">
        <f t="shared" si="2"/>
        <v>0</v>
      </c>
      <c r="G40" s="1086"/>
      <c r="H40" s="1087"/>
      <c r="I40" s="1088"/>
      <c r="J40" s="1086"/>
      <c r="K40" s="1088"/>
    </row>
    <row r="41" spans="1:12">
      <c r="A41" s="575"/>
      <c r="B41" s="429"/>
      <c r="D41" s="1085"/>
      <c r="E41" s="384"/>
      <c r="F41" s="120">
        <f t="shared" si="2"/>
        <v>0</v>
      </c>
      <c r="G41" s="1086"/>
      <c r="H41" s="1087"/>
      <c r="I41" s="1088"/>
      <c r="J41" s="1086"/>
      <c r="K41" s="1088"/>
    </row>
    <row r="42" spans="1:12" s="189" customFormat="1" ht="13.5" customHeight="1">
      <c r="A42" s="575">
        <f>COUNT($A$1:A40)+1</f>
        <v>13</v>
      </c>
      <c r="B42" s="24" t="s">
        <v>445</v>
      </c>
      <c r="C42" s="82" t="s">
        <v>280</v>
      </c>
      <c r="D42" s="1085">
        <v>30</v>
      </c>
      <c r="E42" s="384"/>
      <c r="F42" s="120">
        <f t="shared" si="2"/>
        <v>0</v>
      </c>
      <c r="G42" s="1086"/>
      <c r="H42" s="325"/>
      <c r="I42" s="1089"/>
      <c r="J42" s="1086"/>
      <c r="K42" s="1089"/>
    </row>
    <row r="43" spans="1:12" s="189" customFormat="1">
      <c r="A43" s="575"/>
      <c r="B43" s="1015"/>
      <c r="C43" s="82"/>
      <c r="D43" s="1085"/>
      <c r="E43" s="384"/>
      <c r="F43" s="120">
        <f t="shared" si="2"/>
        <v>0</v>
      </c>
      <c r="G43" s="1086"/>
      <c r="H43" s="325"/>
      <c r="I43" s="1089"/>
      <c r="J43" s="1086"/>
      <c r="K43" s="1089"/>
    </row>
    <row r="44" spans="1:12" s="189" customFormat="1" ht="25.5">
      <c r="A44" s="575">
        <f>COUNT($A$1:A42)+1</f>
        <v>14</v>
      </c>
      <c r="B44" s="24" t="s">
        <v>630</v>
      </c>
      <c r="C44" s="82" t="s">
        <v>280</v>
      </c>
      <c r="D44" s="1085">
        <v>30</v>
      </c>
      <c r="E44" s="384"/>
      <c r="F44" s="120">
        <f t="shared" si="2"/>
        <v>0</v>
      </c>
      <c r="G44" s="1086"/>
      <c r="H44" s="325"/>
      <c r="I44" s="1089"/>
      <c r="J44" s="1086"/>
      <c r="K44" s="1089"/>
      <c r="L44" s="325"/>
    </row>
    <row r="45" spans="1:12" s="189" customFormat="1">
      <c r="A45" s="575"/>
      <c r="B45" s="429"/>
      <c r="C45" s="637"/>
      <c r="D45" s="538"/>
      <c r="E45" s="410"/>
      <c r="F45" s="638"/>
      <c r="G45" s="1048"/>
      <c r="J45" s="1048"/>
    </row>
    <row r="46" spans="1:12" s="313" customFormat="1">
      <c r="A46" s="575"/>
      <c r="B46" s="1090"/>
      <c r="C46" s="536"/>
      <c r="D46" s="508"/>
      <c r="E46" s="399" t="s">
        <v>447</v>
      </c>
      <c r="F46" s="1091">
        <f>SUM(F32:F44)</f>
        <v>0</v>
      </c>
      <c r="G46" s="1055"/>
      <c r="J46" s="1055"/>
    </row>
    <row r="47" spans="1:12" s="313" customFormat="1">
      <c r="A47" s="575"/>
      <c r="B47" s="1090"/>
      <c r="C47" s="536"/>
      <c r="D47" s="508"/>
      <c r="E47" s="399"/>
      <c r="F47" s="1092"/>
      <c r="G47" s="1055"/>
      <c r="J47" s="1055"/>
    </row>
    <row r="48" spans="1:12">
      <c r="A48" s="1056" t="s">
        <v>18</v>
      </c>
      <c r="B48" s="1093" t="s">
        <v>448</v>
      </c>
      <c r="C48" s="637"/>
      <c r="D48" s="538"/>
      <c r="E48" s="410"/>
      <c r="F48" s="638"/>
      <c r="K48" s="1"/>
    </row>
    <row r="49" spans="1:11">
      <c r="A49" s="1040"/>
      <c r="B49" s="1015"/>
      <c r="C49" s="637"/>
      <c r="D49" s="538"/>
      <c r="E49" s="410"/>
      <c r="F49" s="638"/>
      <c r="K49" s="1"/>
    </row>
    <row r="50" spans="1:11" s="833" customFormat="1">
      <c r="A50" s="1094">
        <f>COUNT($A$2:A49)+1</f>
        <v>15</v>
      </c>
      <c r="B50" s="24" t="s">
        <v>449</v>
      </c>
      <c r="C50" s="1095"/>
      <c r="D50" s="513">
        <v>0.05</v>
      </c>
      <c r="E50" s="858"/>
      <c r="F50" s="120">
        <f>(F46+F28+F11)*D50</f>
        <v>0</v>
      </c>
      <c r="G50" s="1096"/>
      <c r="H50" s="1097"/>
      <c r="I50" s="1097"/>
      <c r="J50" s="1098"/>
    </row>
    <row r="51" spans="1:11" s="833" customFormat="1">
      <c r="A51" s="1099"/>
      <c r="B51" s="1100"/>
      <c r="C51" s="1095"/>
      <c r="D51" s="831"/>
      <c r="E51" s="832"/>
      <c r="F51" s="832"/>
      <c r="G51" s="1098"/>
      <c r="J51" s="1098"/>
    </row>
    <row r="52" spans="1:11" s="1039" customFormat="1">
      <c r="A52" s="1032"/>
      <c r="B52" s="1033"/>
      <c r="C52" s="1034"/>
      <c r="D52" s="1101"/>
      <c r="E52" s="1102" t="s">
        <v>450</v>
      </c>
      <c r="F52" s="1103">
        <f>SUM(F49:F50)</f>
        <v>0</v>
      </c>
      <c r="G52" s="1104"/>
      <c r="J52" s="1104"/>
    </row>
    <row r="53" spans="1:11" s="1039" customFormat="1">
      <c r="A53" s="1032"/>
      <c r="B53" s="1033"/>
      <c r="C53" s="1034"/>
      <c r="D53" s="1101"/>
      <c r="E53" s="1102"/>
      <c r="F53" s="1105"/>
      <c r="G53" s="1104"/>
      <c r="J53" s="1104"/>
    </row>
    <row r="54" spans="1:11">
      <c r="A54" s="1056"/>
      <c r="B54" s="1106" t="s">
        <v>451</v>
      </c>
      <c r="K54" s="1"/>
    </row>
    <row r="55" spans="1:11">
      <c r="A55" s="1088" t="s">
        <v>12</v>
      </c>
      <c r="B55" s="1107" t="s">
        <v>429</v>
      </c>
      <c r="C55" s="156"/>
      <c r="D55" s="1108"/>
      <c r="F55" s="120">
        <f>F11</f>
        <v>0</v>
      </c>
      <c r="K55" s="1"/>
    </row>
    <row r="56" spans="1:11">
      <c r="A56" s="1088" t="s">
        <v>13</v>
      </c>
      <c r="B56" s="1109" t="s">
        <v>188</v>
      </c>
      <c r="D56" s="1110"/>
      <c r="F56" s="120">
        <f>F28</f>
        <v>0</v>
      </c>
      <c r="K56" s="1"/>
    </row>
    <row r="57" spans="1:11">
      <c r="A57" s="1088" t="s">
        <v>17</v>
      </c>
      <c r="B57" s="948" t="s">
        <v>439</v>
      </c>
      <c r="C57" s="156"/>
      <c r="D57" s="1108"/>
      <c r="E57" s="157"/>
      <c r="F57" s="157">
        <f>F46</f>
        <v>0</v>
      </c>
      <c r="K57" s="1"/>
    </row>
    <row r="58" spans="1:11">
      <c r="A58" s="1088" t="s">
        <v>18</v>
      </c>
      <c r="B58" s="948" t="str">
        <f>B48</f>
        <v>DODATNA IN NEPREDVIDENA DELA</v>
      </c>
      <c r="C58" s="156"/>
      <c r="D58" s="1108"/>
      <c r="E58" s="157"/>
      <c r="F58" s="157">
        <f>F52</f>
        <v>0</v>
      </c>
      <c r="K58" s="1"/>
    </row>
    <row r="59" spans="1:11">
      <c r="B59" s="948"/>
      <c r="C59" s="156"/>
      <c r="D59" s="1108"/>
      <c r="E59" s="157"/>
      <c r="F59" s="157"/>
      <c r="K59" s="1"/>
    </row>
    <row r="60" spans="1:11" ht="13.5" thickBot="1">
      <c r="A60" s="1111"/>
      <c r="B60" s="37" t="str">
        <f>$B$1&amp;" skupaj:"</f>
        <v>METEORNA KANALIZACIJA skupaj:</v>
      </c>
      <c r="C60" s="1112"/>
      <c r="D60" s="1113"/>
      <c r="E60" s="1114"/>
      <c r="F60" s="1115">
        <f>SUM(F55:F58)</f>
        <v>0</v>
      </c>
      <c r="K60" s="1"/>
    </row>
    <row r="61" spans="1:11" s="1048" customFormat="1" ht="13.5" thickTop="1">
      <c r="A61" s="1088"/>
      <c r="B61" s="1107"/>
      <c r="C61" s="156"/>
      <c r="D61" s="1116"/>
      <c r="E61" s="157"/>
      <c r="F61" s="157"/>
      <c r="H61" s="1"/>
      <c r="I61" s="1"/>
      <c r="K61" s="324"/>
    </row>
  </sheetData>
  <sheetProtection algorithmName="SHA-512" hashValue="SKLwjv55kXCm7zbzHpWvrwrMSN2hkHriGfxlYJ3l5r5Fwbb1RzPkTByUOYY08dck0D2/wNZBuvex8ZSTEk4bgQ==" saltValue="8cn1uCi9Qkymi05P1ivqCA==" spinCount="100000" sheet="1" objects="1" scenarios="1" selectLockedCells="1"/>
  <pageMargins left="0.78740157480314965" right="0.59055118110236227" top="0.86614173228346458" bottom="1.0629921259842521" header="0.31496062992125984" footer="0.39370078740157483"/>
  <pageSetup paperSize="9" orientation="portrait" horizontalDpi="300"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V51"/>
  <sheetViews>
    <sheetView showZeros="0" view="pageBreakPreview" topLeftCell="A10" zoomScaleNormal="100" zoomScaleSheetLayoutView="100" workbookViewId="0">
      <selection activeCell="G1" sqref="G1"/>
    </sheetView>
  </sheetViews>
  <sheetFormatPr defaultColWidth="9.140625" defaultRowHeight="12.75"/>
  <cols>
    <col min="1" max="1" width="5.140625" style="19" customWidth="1"/>
    <col min="2" max="2" width="11" style="19" customWidth="1"/>
    <col min="3" max="3" width="45" style="20" customWidth="1"/>
    <col min="4" max="4" width="4.7109375" style="21" customWidth="1"/>
    <col min="5" max="5" width="9.5703125" style="228" customWidth="1"/>
    <col min="6" max="6" width="13.85546875" style="229" customWidth="1"/>
    <col min="7" max="16384" width="9.140625" style="66"/>
  </cols>
  <sheetData>
    <row r="1" spans="1:22" s="198" customFormat="1" ht="18">
      <c r="A1" s="191"/>
      <c r="B1" s="187" t="s">
        <v>48</v>
      </c>
      <c r="C1" s="187"/>
      <c r="D1" s="192"/>
      <c r="E1" s="193"/>
      <c r="F1" s="194"/>
      <c r="G1" s="195"/>
      <c r="H1" s="196"/>
      <c r="I1" s="196"/>
      <c r="J1" s="196"/>
      <c r="K1" s="196"/>
      <c r="L1" s="196"/>
      <c r="M1" s="197"/>
      <c r="N1" s="197"/>
      <c r="O1" s="197"/>
      <c r="P1" s="197"/>
      <c r="Q1" s="197"/>
      <c r="R1" s="197"/>
      <c r="S1" s="197"/>
      <c r="T1" s="197"/>
      <c r="U1" s="197"/>
      <c r="V1" s="197"/>
    </row>
    <row r="2" spans="1:22" s="198" customFormat="1" ht="15.75" customHeight="1">
      <c r="A2" s="199"/>
      <c r="B2" s="199"/>
      <c r="C2" s="17"/>
      <c r="D2" s="200"/>
      <c r="E2" s="201"/>
      <c r="F2" s="16"/>
      <c r="G2" s="195"/>
      <c r="H2" s="196"/>
      <c r="I2" s="196"/>
      <c r="J2" s="196"/>
      <c r="K2" s="196"/>
      <c r="L2" s="196"/>
      <c r="M2" s="197"/>
      <c r="N2" s="197"/>
      <c r="O2" s="197"/>
      <c r="P2" s="197"/>
      <c r="Q2" s="197"/>
      <c r="R2" s="197"/>
      <c r="S2" s="197"/>
      <c r="T2" s="197"/>
      <c r="U2" s="197"/>
      <c r="V2" s="197"/>
    </row>
    <row r="3" spans="1:22" s="198" customFormat="1">
      <c r="A3" s="12"/>
      <c r="B3" s="12"/>
      <c r="C3" s="12"/>
      <c r="D3" s="12"/>
      <c r="E3" s="12"/>
      <c r="F3" s="12"/>
      <c r="G3" s="195"/>
      <c r="H3" s="196"/>
      <c r="I3" s="196"/>
      <c r="J3" s="196"/>
      <c r="K3" s="196"/>
      <c r="L3" s="196"/>
      <c r="M3" s="197"/>
      <c r="N3" s="197"/>
      <c r="O3" s="197"/>
      <c r="P3" s="197"/>
      <c r="Q3" s="197"/>
      <c r="R3" s="197"/>
      <c r="S3" s="197"/>
      <c r="T3" s="197"/>
      <c r="U3" s="197"/>
      <c r="V3" s="197"/>
    </row>
    <row r="4" spans="1:22" ht="15">
      <c r="A4" s="202"/>
      <c r="B4" s="12" t="s">
        <v>43</v>
      </c>
      <c r="C4" s="12" t="str">
        <f>+'spremni list'!C11</f>
        <v>Psihiatrična bolnišnica Begunje</v>
      </c>
      <c r="D4" s="203"/>
      <c r="E4" s="204"/>
      <c r="F4" s="205"/>
    </row>
    <row r="5" spans="1:22" ht="15">
      <c r="A5" s="202"/>
      <c r="B5" s="12"/>
      <c r="C5" s="12" t="str">
        <f>+'spremni list'!C12</f>
        <v>Begunje na Gorenjskem 55</v>
      </c>
      <c r="D5" s="203"/>
      <c r="E5" s="204"/>
      <c r="F5" s="205"/>
    </row>
    <row r="6" spans="1:22" s="209" customFormat="1" ht="14.25">
      <c r="A6" s="202"/>
      <c r="B6" s="12"/>
      <c r="C6" s="12" t="str">
        <f>+'spremni list'!C13</f>
        <v>4275 Begunje na Gorenjskem</v>
      </c>
      <c r="D6" s="203"/>
      <c r="E6" s="204"/>
      <c r="F6" s="17"/>
      <c r="G6" s="206"/>
      <c r="H6" s="207"/>
      <c r="I6" s="207"/>
      <c r="J6" s="207"/>
      <c r="K6" s="207"/>
      <c r="L6" s="207"/>
      <c r="M6" s="197"/>
      <c r="N6" s="208"/>
      <c r="O6" s="208"/>
      <c r="P6" s="208"/>
      <c r="Q6" s="208"/>
      <c r="R6" s="208"/>
      <c r="S6" s="208"/>
      <c r="T6" s="208"/>
      <c r="U6" s="208"/>
      <c r="V6" s="208"/>
    </row>
    <row r="7" spans="1:22" s="209" customFormat="1" ht="14.25">
      <c r="A7" s="202"/>
      <c r="B7" s="202"/>
      <c r="C7" s="210"/>
      <c r="D7" s="203"/>
      <c r="E7" s="204"/>
      <c r="F7" s="17"/>
      <c r="G7" s="206"/>
      <c r="H7" s="207"/>
      <c r="I7" s="207"/>
      <c r="J7" s="207"/>
      <c r="K7" s="207"/>
      <c r="L7" s="207"/>
      <c r="M7" s="197"/>
      <c r="N7" s="208"/>
      <c r="O7" s="208"/>
      <c r="P7" s="208"/>
      <c r="Q7" s="208"/>
      <c r="R7" s="208"/>
      <c r="S7" s="208"/>
      <c r="T7" s="208"/>
      <c r="U7" s="208"/>
      <c r="V7" s="208"/>
    </row>
    <row r="8" spans="1:22" s="209" customFormat="1" ht="15">
      <c r="A8" s="202"/>
      <c r="B8" s="202" t="s">
        <v>49</v>
      </c>
      <c r="C8" s="12" t="str">
        <f>+C4</f>
        <v>Psihiatrična bolnišnica Begunje</v>
      </c>
      <c r="D8" s="203"/>
      <c r="E8" s="204"/>
      <c r="F8" s="205"/>
      <c r="G8" s="206"/>
      <c r="H8" s="207"/>
      <c r="I8" s="207"/>
      <c r="J8" s="207"/>
      <c r="K8" s="207"/>
      <c r="L8" s="207"/>
      <c r="M8" s="197"/>
      <c r="N8" s="208"/>
      <c r="O8" s="208"/>
      <c r="P8" s="208"/>
      <c r="Q8" s="208"/>
      <c r="R8" s="208"/>
      <c r="S8" s="208"/>
      <c r="T8" s="208"/>
      <c r="U8" s="208"/>
      <c r="V8" s="208"/>
    </row>
    <row r="9" spans="1:22" s="209" customFormat="1" ht="15">
      <c r="A9" s="202"/>
      <c r="B9" s="202"/>
      <c r="C9" s="12" t="str">
        <f>+C5</f>
        <v>Begunje na Gorenjskem 55</v>
      </c>
      <c r="D9" s="203"/>
      <c r="E9" s="204"/>
      <c r="F9" s="205"/>
      <c r="G9" s="206"/>
      <c r="H9" s="207"/>
      <c r="I9" s="207"/>
      <c r="J9" s="207"/>
      <c r="K9" s="207"/>
      <c r="L9" s="207"/>
      <c r="M9" s="197"/>
      <c r="N9" s="208"/>
      <c r="O9" s="208"/>
      <c r="P9" s="208"/>
      <c r="Q9" s="208"/>
      <c r="R9" s="208"/>
      <c r="S9" s="208"/>
      <c r="T9" s="208"/>
      <c r="U9" s="208"/>
      <c r="V9" s="208"/>
    </row>
    <row r="10" spans="1:22" s="209" customFormat="1" ht="14.25">
      <c r="A10" s="202"/>
      <c r="B10" s="202"/>
      <c r="C10" s="12" t="str">
        <f>+C6</f>
        <v>4275 Begunje na Gorenjskem</v>
      </c>
      <c r="D10" s="203"/>
      <c r="E10" s="204"/>
      <c r="F10" s="17"/>
      <c r="G10" s="206"/>
      <c r="H10" s="207"/>
      <c r="I10" s="207"/>
      <c r="J10" s="207"/>
      <c r="K10" s="207"/>
      <c r="L10" s="207"/>
      <c r="M10" s="197"/>
      <c r="N10" s="208"/>
      <c r="O10" s="208"/>
      <c r="P10" s="208"/>
      <c r="Q10" s="208"/>
      <c r="R10" s="208"/>
      <c r="S10" s="208"/>
      <c r="T10" s="208"/>
      <c r="U10" s="208"/>
      <c r="V10" s="208"/>
    </row>
    <row r="11" spans="1:22" s="209" customFormat="1" ht="14.25">
      <c r="A11" s="202"/>
      <c r="B11" s="202"/>
      <c r="C11" s="210"/>
      <c r="D11" s="203"/>
      <c r="E11" s="204"/>
      <c r="F11" s="17"/>
      <c r="G11" s="206"/>
      <c r="H11" s="207"/>
      <c r="I11" s="207"/>
      <c r="J11" s="207"/>
      <c r="K11" s="207"/>
      <c r="L11" s="207"/>
      <c r="M11" s="197"/>
      <c r="N11" s="208"/>
      <c r="O11" s="208"/>
      <c r="P11" s="208"/>
      <c r="Q11" s="208"/>
      <c r="R11" s="208"/>
      <c r="S11" s="208"/>
      <c r="T11" s="208"/>
      <c r="U11" s="208"/>
      <c r="V11" s="208"/>
    </row>
    <row r="12" spans="1:22" s="209" customFormat="1">
      <c r="A12" s="211"/>
      <c r="B12" s="211"/>
      <c r="C12" s="212"/>
      <c r="D12" s="211"/>
      <c r="E12" s="213"/>
      <c r="F12" s="211"/>
      <c r="G12" s="206"/>
      <c r="H12" s="207"/>
      <c r="I12" s="207"/>
      <c r="J12" s="207"/>
      <c r="K12" s="207"/>
      <c r="L12" s="207"/>
      <c r="M12" s="197"/>
      <c r="N12" s="208"/>
      <c r="O12" s="208"/>
      <c r="P12" s="208"/>
      <c r="Q12" s="208"/>
      <c r="R12" s="208"/>
      <c r="S12" s="208"/>
      <c r="T12" s="208"/>
      <c r="U12" s="208"/>
      <c r="V12" s="208"/>
    </row>
    <row r="13" spans="1:22" s="209" customFormat="1" ht="26.25" customHeight="1">
      <c r="A13" s="202"/>
      <c r="B13" s="214" t="s">
        <v>7</v>
      </c>
      <c r="C13" s="1164" t="s">
        <v>195</v>
      </c>
      <c r="D13" s="1165"/>
      <c r="E13" s="1165"/>
      <c r="F13" s="1165"/>
      <c r="G13" s="206"/>
      <c r="H13" s="207"/>
      <c r="I13" s="207"/>
      <c r="J13" s="207"/>
      <c r="K13" s="207"/>
      <c r="L13" s="207"/>
      <c r="M13" s="197"/>
      <c r="N13" s="208"/>
      <c r="O13" s="208"/>
      <c r="P13" s="208"/>
      <c r="Q13" s="208"/>
      <c r="R13" s="208"/>
      <c r="S13" s="208"/>
      <c r="T13" s="208"/>
      <c r="U13" s="208"/>
      <c r="V13" s="208"/>
    </row>
    <row r="14" spans="1:22" s="217" customFormat="1" ht="15.75">
      <c r="A14" s="211"/>
      <c r="B14" s="211"/>
      <c r="C14" s="85"/>
      <c r="D14" s="215"/>
      <c r="E14" s="216"/>
      <c r="F14" s="215"/>
    </row>
    <row r="15" spans="1:22" ht="15">
      <c r="A15" s="211"/>
      <c r="B15" s="211"/>
      <c r="C15" s="212"/>
      <c r="D15" s="211"/>
      <c r="E15" s="218"/>
      <c r="F15" s="211"/>
    </row>
    <row r="16" spans="1:22">
      <c r="A16" s="211"/>
      <c r="B16" s="12" t="s">
        <v>44</v>
      </c>
      <c r="C16" s="12" t="s">
        <v>200</v>
      </c>
      <c r="D16" s="211"/>
      <c r="E16" s="213"/>
      <c r="F16" s="211"/>
    </row>
    <row r="17" spans="1:9">
      <c r="A17" s="211"/>
      <c r="B17" s="211"/>
      <c r="C17" s="212"/>
      <c r="D17" s="211"/>
      <c r="E17" s="213"/>
      <c r="F17" s="211"/>
    </row>
    <row r="18" spans="1:9" ht="14.25">
      <c r="A18" s="202"/>
      <c r="B18" s="202"/>
      <c r="C18" s="210"/>
      <c r="D18" s="203"/>
      <c r="E18" s="219"/>
      <c r="F18" s="220"/>
      <c r="G18" s="221"/>
      <c r="H18" s="222"/>
      <c r="I18" s="222"/>
    </row>
    <row r="19" spans="1:9">
      <c r="A19" s="210"/>
      <c r="B19" s="210"/>
      <c r="C19" s="223"/>
      <c r="D19" s="223"/>
      <c r="E19" s="224"/>
      <c r="F19" s="225"/>
      <c r="G19" s="221"/>
      <c r="H19" s="222"/>
      <c r="I19" s="222"/>
    </row>
    <row r="20" spans="1:9">
      <c r="A20" s="210"/>
      <c r="B20" s="210"/>
      <c r="C20" s="226" t="s">
        <v>38</v>
      </c>
      <c r="D20" s="223"/>
      <c r="E20" s="224"/>
      <c r="F20" s="225"/>
      <c r="G20" s="221"/>
      <c r="H20" s="222"/>
      <c r="I20" s="222"/>
    </row>
    <row r="21" spans="1:9">
      <c r="A21" s="210"/>
      <c r="B21" s="210"/>
      <c r="C21" s="226"/>
      <c r="D21" s="223"/>
      <c r="E21" s="224"/>
      <c r="F21" s="225"/>
      <c r="G21" s="221"/>
      <c r="H21" s="222"/>
      <c r="I21" s="222"/>
    </row>
    <row r="22" spans="1:9">
      <c r="A22" s="12"/>
      <c r="B22" s="12"/>
      <c r="C22" s="12" t="s">
        <v>50</v>
      </c>
      <c r="D22" s="85"/>
      <c r="E22" s="85"/>
      <c r="F22" s="85"/>
    </row>
    <row r="23" spans="1:9" ht="25.5" customHeight="1">
      <c r="A23" s="346"/>
      <c r="B23" s="346"/>
      <c r="C23" s="1173" t="s">
        <v>529</v>
      </c>
      <c r="D23" s="1172"/>
      <c r="E23" s="1172"/>
      <c r="F23" s="1172"/>
    </row>
    <row r="24" spans="1:9">
      <c r="A24" s="346"/>
      <c r="B24" s="346"/>
      <c r="C24" s="1172" t="s">
        <v>530</v>
      </c>
      <c r="D24" s="1172"/>
      <c r="E24" s="1172"/>
      <c r="F24" s="1172"/>
    </row>
    <row r="25" spans="1:9">
      <c r="A25" s="346"/>
      <c r="B25" s="346"/>
      <c r="C25" s="1172" t="s">
        <v>531</v>
      </c>
      <c r="D25" s="1172"/>
      <c r="E25" s="1172"/>
      <c r="F25" s="1172"/>
    </row>
    <row r="26" spans="1:9">
      <c r="A26" s="199"/>
      <c r="B26" s="199"/>
      <c r="C26" s="1169" t="s">
        <v>51</v>
      </c>
      <c r="D26" s="1169"/>
      <c r="E26" s="1169"/>
      <c r="F26" s="1169"/>
    </row>
    <row r="27" spans="1:9">
      <c r="A27" s="199"/>
      <c r="B27" s="199"/>
      <c r="C27" s="1169" t="s">
        <v>34</v>
      </c>
      <c r="D27" s="1169"/>
      <c r="E27" s="1169"/>
      <c r="F27" s="1169"/>
    </row>
    <row r="28" spans="1:9" ht="14.25" customHeight="1">
      <c r="A28" s="199"/>
      <c r="B28" s="199"/>
      <c r="C28" s="1170" t="s">
        <v>52</v>
      </c>
      <c r="D28" s="1170"/>
      <c r="E28" s="1170"/>
      <c r="F28" s="1170"/>
    </row>
    <row r="29" spans="1:9">
      <c r="A29" s="199"/>
      <c r="B29" s="199"/>
      <c r="C29" s="1169" t="s">
        <v>53</v>
      </c>
      <c r="D29" s="1169"/>
      <c r="E29" s="1169"/>
      <c r="F29" s="1169"/>
    </row>
    <row r="30" spans="1:9">
      <c r="C30" s="1171" t="s">
        <v>35</v>
      </c>
      <c r="D30" s="1171"/>
      <c r="E30" s="1171"/>
      <c r="F30" s="1171"/>
    </row>
    <row r="31" spans="1:9">
      <c r="C31" s="1169" t="s">
        <v>54</v>
      </c>
      <c r="D31" s="1169"/>
      <c r="E31" s="1169"/>
      <c r="F31" s="1169"/>
    </row>
    <row r="32" spans="1:9">
      <c r="C32" s="1169" t="s">
        <v>22</v>
      </c>
      <c r="D32" s="1169"/>
      <c r="E32" s="1169"/>
      <c r="F32" s="1169"/>
    </row>
    <row r="33" spans="3:6">
      <c r="C33" s="1169" t="s">
        <v>23</v>
      </c>
      <c r="D33" s="1169"/>
      <c r="E33" s="1169"/>
      <c r="F33" s="1169"/>
    </row>
    <row r="34" spans="3:6">
      <c r="C34" s="1169" t="s">
        <v>55</v>
      </c>
      <c r="D34" s="1169"/>
      <c r="E34" s="1169"/>
      <c r="F34" s="1169"/>
    </row>
    <row r="35" spans="3:6" ht="54" customHeight="1">
      <c r="C35" s="1174" t="s">
        <v>56</v>
      </c>
      <c r="D35" s="1175"/>
      <c r="E35" s="1175"/>
      <c r="F35" s="1175"/>
    </row>
    <row r="36" spans="3:6" ht="39" customHeight="1">
      <c r="C36" s="1166" t="s">
        <v>57</v>
      </c>
      <c r="D36" s="1166"/>
      <c r="E36" s="1166"/>
      <c r="F36" s="1166"/>
    </row>
    <row r="37" spans="3:6" ht="27" customHeight="1">
      <c r="C37" s="1167" t="s">
        <v>58</v>
      </c>
      <c r="D37" s="1168"/>
      <c r="E37" s="1168"/>
      <c r="F37" s="1168"/>
    </row>
    <row r="38" spans="3:6" ht="14.25" customHeight="1">
      <c r="C38" s="1167" t="s">
        <v>59</v>
      </c>
      <c r="D38" s="1168"/>
      <c r="E38" s="1168"/>
      <c r="F38" s="1168"/>
    </row>
    <row r="39" spans="3:6" ht="27" customHeight="1">
      <c r="C39" s="1167" t="s">
        <v>60</v>
      </c>
      <c r="D39" s="1168"/>
      <c r="E39" s="1168"/>
      <c r="F39" s="1168"/>
    </row>
    <row r="40" spans="3:6" ht="25.5" customHeight="1">
      <c r="C40" s="1167" t="s">
        <v>61</v>
      </c>
      <c r="D40" s="1167"/>
      <c r="E40" s="1167"/>
      <c r="F40" s="1167"/>
    </row>
    <row r="43" spans="3:6" ht="15">
      <c r="C43" s="227"/>
    </row>
    <row r="44" spans="3:6" ht="15">
      <c r="C44" s="227"/>
    </row>
    <row r="45" spans="3:6" ht="15">
      <c r="C45" s="227"/>
    </row>
    <row r="46" spans="3:6" ht="14.25">
      <c r="C46" s="230"/>
    </row>
    <row r="47" spans="3:6" ht="14.25">
      <c r="C47" s="230"/>
    </row>
    <row r="48" spans="3:6" ht="14.25">
      <c r="C48" s="230"/>
    </row>
    <row r="49" spans="3:3" ht="14.25">
      <c r="C49" s="230"/>
    </row>
    <row r="50" spans="3:3" ht="14.25">
      <c r="C50" s="230"/>
    </row>
    <row r="51" spans="3:3" ht="15">
      <c r="C51" s="227"/>
    </row>
  </sheetData>
  <sheetProtection algorithmName="SHA-512" hashValue="dmNw7HGK2XrOQ9EgcT11OPxczm1llhrOeq1t2TJ4vOAAHBM7zurKQiZ7WDtGs8PzhB7OjRh9ObuGrANMRzFF0Q==" saltValue="4CFOpYpvoEl7+7r6AdFKpw==" spinCount="100000" sheet="1" objects="1" scenarios="1" selectLockedCells="1"/>
  <mergeCells count="19">
    <mergeCell ref="C40:F40"/>
    <mergeCell ref="C31:F31"/>
    <mergeCell ref="C32:F32"/>
    <mergeCell ref="C33:F33"/>
    <mergeCell ref="C34:F34"/>
    <mergeCell ref="C35:F35"/>
    <mergeCell ref="C13:F13"/>
    <mergeCell ref="C36:F36"/>
    <mergeCell ref="C37:F37"/>
    <mergeCell ref="C38:F38"/>
    <mergeCell ref="C39:F39"/>
    <mergeCell ref="C26:F26"/>
    <mergeCell ref="C27:F27"/>
    <mergeCell ref="C28:F28"/>
    <mergeCell ref="C29:F29"/>
    <mergeCell ref="C30:F30"/>
    <mergeCell ref="C25:F25"/>
    <mergeCell ref="C24:F24"/>
    <mergeCell ref="C23:F23"/>
  </mergeCells>
  <pageMargins left="0.78740157480314965" right="0.59055118110236227" top="0.86614173228346458" bottom="0.86614173228346458" header="0.31496062992125984" footer="0.39370078740157483"/>
  <pageSetup paperSize="9" orientation="portrait" horizontalDpi="300"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V92"/>
  <sheetViews>
    <sheetView showZeros="0" view="pageBreakPreview" topLeftCell="A61" zoomScaleNormal="100" zoomScaleSheetLayoutView="100" workbookViewId="0">
      <selection activeCell="E80" sqref="E80"/>
    </sheetView>
  </sheetViews>
  <sheetFormatPr defaultRowHeight="12.75"/>
  <cols>
    <col min="1" max="1" width="5.85546875" style="1145" customWidth="1"/>
    <col min="2" max="2" width="47" style="1146" customWidth="1"/>
    <col min="3" max="3" width="6" style="584" bestFit="1" customWidth="1"/>
    <col min="4" max="4" width="8.140625" style="1147" customWidth="1"/>
    <col min="5" max="5" width="12" style="585" customWidth="1"/>
    <col min="6" max="6" width="13.28515625" style="585" customWidth="1"/>
    <col min="7" max="9" width="9.140625" style="436"/>
    <col min="10" max="10" width="9.140625" style="1148"/>
    <col min="11" max="256" width="9.140625" style="436"/>
    <col min="257" max="257" width="5.85546875" style="436" customWidth="1"/>
    <col min="258" max="258" width="47" style="436" customWidth="1"/>
    <col min="259" max="259" width="6" style="436" bestFit="1" customWidth="1"/>
    <col min="260" max="260" width="8.140625" style="436" customWidth="1"/>
    <col min="261" max="261" width="9.42578125" style="436" customWidth="1"/>
    <col min="262" max="262" width="13.28515625" style="436" customWidth="1"/>
    <col min="263" max="512" width="9.140625" style="436"/>
    <col min="513" max="513" width="5.85546875" style="436" customWidth="1"/>
    <col min="514" max="514" width="47" style="436" customWidth="1"/>
    <col min="515" max="515" width="6" style="436" bestFit="1" customWidth="1"/>
    <col min="516" max="516" width="8.140625" style="436" customWidth="1"/>
    <col min="517" max="517" width="9.42578125" style="436" customWidth="1"/>
    <col min="518" max="518" width="13.28515625" style="436" customWidth="1"/>
    <col min="519" max="768" width="9.140625" style="436"/>
    <col min="769" max="769" width="5.85546875" style="436" customWidth="1"/>
    <col min="770" max="770" width="47" style="436" customWidth="1"/>
    <col min="771" max="771" width="6" style="436" bestFit="1" customWidth="1"/>
    <col min="772" max="772" width="8.140625" style="436" customWidth="1"/>
    <col min="773" max="773" width="9.42578125" style="436" customWidth="1"/>
    <col min="774" max="774" width="13.28515625" style="436" customWidth="1"/>
    <col min="775" max="1024" width="9.140625" style="436"/>
    <col min="1025" max="1025" width="5.85546875" style="436" customWidth="1"/>
    <col min="1026" max="1026" width="47" style="436" customWidth="1"/>
    <col min="1027" max="1027" width="6" style="436" bestFit="1" customWidth="1"/>
    <col min="1028" max="1028" width="8.140625" style="436" customWidth="1"/>
    <col min="1029" max="1029" width="9.42578125" style="436" customWidth="1"/>
    <col min="1030" max="1030" width="13.28515625" style="436" customWidth="1"/>
    <col min="1031" max="1280" width="9.140625" style="436"/>
    <col min="1281" max="1281" width="5.85546875" style="436" customWidth="1"/>
    <col min="1282" max="1282" width="47" style="436" customWidth="1"/>
    <col min="1283" max="1283" width="6" style="436" bestFit="1" customWidth="1"/>
    <col min="1284" max="1284" width="8.140625" style="436" customWidth="1"/>
    <col min="1285" max="1285" width="9.42578125" style="436" customWidth="1"/>
    <col min="1286" max="1286" width="13.28515625" style="436" customWidth="1"/>
    <col min="1287" max="1536" width="9.140625" style="436"/>
    <col min="1537" max="1537" width="5.85546875" style="436" customWidth="1"/>
    <col min="1538" max="1538" width="47" style="436" customWidth="1"/>
    <col min="1539" max="1539" width="6" style="436" bestFit="1" customWidth="1"/>
    <col min="1540" max="1540" width="8.140625" style="436" customWidth="1"/>
    <col min="1541" max="1541" width="9.42578125" style="436" customWidth="1"/>
    <col min="1542" max="1542" width="13.28515625" style="436" customWidth="1"/>
    <col min="1543" max="1792" width="9.140625" style="436"/>
    <col min="1793" max="1793" width="5.85546875" style="436" customWidth="1"/>
    <col min="1794" max="1794" width="47" style="436" customWidth="1"/>
    <col min="1795" max="1795" width="6" style="436" bestFit="1" customWidth="1"/>
    <col min="1796" max="1796" width="8.140625" style="436" customWidth="1"/>
    <col min="1797" max="1797" width="9.42578125" style="436" customWidth="1"/>
    <col min="1798" max="1798" width="13.28515625" style="436" customWidth="1"/>
    <col min="1799" max="2048" width="9.140625" style="436"/>
    <col min="2049" max="2049" width="5.85546875" style="436" customWidth="1"/>
    <col min="2050" max="2050" width="47" style="436" customWidth="1"/>
    <col min="2051" max="2051" width="6" style="436" bestFit="1" customWidth="1"/>
    <col min="2052" max="2052" width="8.140625" style="436" customWidth="1"/>
    <col min="2053" max="2053" width="9.42578125" style="436" customWidth="1"/>
    <col min="2054" max="2054" width="13.28515625" style="436" customWidth="1"/>
    <col min="2055" max="2304" width="9.140625" style="436"/>
    <col min="2305" max="2305" width="5.85546875" style="436" customWidth="1"/>
    <col min="2306" max="2306" width="47" style="436" customWidth="1"/>
    <col min="2307" max="2307" width="6" style="436" bestFit="1" customWidth="1"/>
    <col min="2308" max="2308" width="8.140625" style="436" customWidth="1"/>
    <col min="2309" max="2309" width="9.42578125" style="436" customWidth="1"/>
    <col min="2310" max="2310" width="13.28515625" style="436" customWidth="1"/>
    <col min="2311" max="2560" width="9.140625" style="436"/>
    <col min="2561" max="2561" width="5.85546875" style="436" customWidth="1"/>
    <col min="2562" max="2562" width="47" style="436" customWidth="1"/>
    <col min="2563" max="2563" width="6" style="436" bestFit="1" customWidth="1"/>
    <col min="2564" max="2564" width="8.140625" style="436" customWidth="1"/>
    <col min="2565" max="2565" width="9.42578125" style="436" customWidth="1"/>
    <col min="2566" max="2566" width="13.28515625" style="436" customWidth="1"/>
    <col min="2567" max="2816" width="9.140625" style="436"/>
    <col min="2817" max="2817" width="5.85546875" style="436" customWidth="1"/>
    <col min="2818" max="2818" width="47" style="436" customWidth="1"/>
    <col min="2819" max="2819" width="6" style="436" bestFit="1" customWidth="1"/>
    <col min="2820" max="2820" width="8.140625" style="436" customWidth="1"/>
    <col min="2821" max="2821" width="9.42578125" style="436" customWidth="1"/>
    <col min="2822" max="2822" width="13.28515625" style="436" customWidth="1"/>
    <col min="2823" max="3072" width="9.140625" style="436"/>
    <col min="3073" max="3073" width="5.85546875" style="436" customWidth="1"/>
    <col min="3074" max="3074" width="47" style="436" customWidth="1"/>
    <col min="3075" max="3075" width="6" style="436" bestFit="1" customWidth="1"/>
    <col min="3076" max="3076" width="8.140625" style="436" customWidth="1"/>
    <col min="3077" max="3077" width="9.42578125" style="436" customWidth="1"/>
    <col min="3078" max="3078" width="13.28515625" style="436" customWidth="1"/>
    <col min="3079" max="3328" width="9.140625" style="436"/>
    <col min="3329" max="3329" width="5.85546875" style="436" customWidth="1"/>
    <col min="3330" max="3330" width="47" style="436" customWidth="1"/>
    <col min="3331" max="3331" width="6" style="436" bestFit="1" customWidth="1"/>
    <col min="3332" max="3332" width="8.140625" style="436" customWidth="1"/>
    <col min="3333" max="3333" width="9.42578125" style="436" customWidth="1"/>
    <col min="3334" max="3334" width="13.28515625" style="436" customWidth="1"/>
    <col min="3335" max="3584" width="9.140625" style="436"/>
    <col min="3585" max="3585" width="5.85546875" style="436" customWidth="1"/>
    <col min="3586" max="3586" width="47" style="436" customWidth="1"/>
    <col min="3587" max="3587" width="6" style="436" bestFit="1" customWidth="1"/>
    <col min="3588" max="3588" width="8.140625" style="436" customWidth="1"/>
    <col min="3589" max="3589" width="9.42578125" style="436" customWidth="1"/>
    <col min="3590" max="3590" width="13.28515625" style="436" customWidth="1"/>
    <col min="3591" max="3840" width="9.140625" style="436"/>
    <col min="3841" max="3841" width="5.85546875" style="436" customWidth="1"/>
    <col min="3842" max="3842" width="47" style="436" customWidth="1"/>
    <col min="3843" max="3843" width="6" style="436" bestFit="1" customWidth="1"/>
    <col min="3844" max="3844" width="8.140625" style="436" customWidth="1"/>
    <col min="3845" max="3845" width="9.42578125" style="436" customWidth="1"/>
    <col min="3846" max="3846" width="13.28515625" style="436" customWidth="1"/>
    <col min="3847" max="4096" width="9.140625" style="436"/>
    <col min="4097" max="4097" width="5.85546875" style="436" customWidth="1"/>
    <col min="4098" max="4098" width="47" style="436" customWidth="1"/>
    <col min="4099" max="4099" width="6" style="436" bestFit="1" customWidth="1"/>
    <col min="4100" max="4100" width="8.140625" style="436" customWidth="1"/>
    <col min="4101" max="4101" width="9.42578125" style="436" customWidth="1"/>
    <col min="4102" max="4102" width="13.28515625" style="436" customWidth="1"/>
    <col min="4103" max="4352" width="9.140625" style="436"/>
    <col min="4353" max="4353" width="5.85546875" style="436" customWidth="1"/>
    <col min="4354" max="4354" width="47" style="436" customWidth="1"/>
    <col min="4355" max="4355" width="6" style="436" bestFit="1" customWidth="1"/>
    <col min="4356" max="4356" width="8.140625" style="436" customWidth="1"/>
    <col min="4357" max="4357" width="9.42578125" style="436" customWidth="1"/>
    <col min="4358" max="4358" width="13.28515625" style="436" customWidth="1"/>
    <col min="4359" max="4608" width="9.140625" style="436"/>
    <col min="4609" max="4609" width="5.85546875" style="436" customWidth="1"/>
    <col min="4610" max="4610" width="47" style="436" customWidth="1"/>
    <col min="4611" max="4611" width="6" style="436" bestFit="1" customWidth="1"/>
    <col min="4612" max="4612" width="8.140625" style="436" customWidth="1"/>
    <col min="4613" max="4613" width="9.42578125" style="436" customWidth="1"/>
    <col min="4614" max="4614" width="13.28515625" style="436" customWidth="1"/>
    <col min="4615" max="4864" width="9.140625" style="436"/>
    <col min="4865" max="4865" width="5.85546875" style="436" customWidth="1"/>
    <col min="4866" max="4866" width="47" style="436" customWidth="1"/>
    <col min="4867" max="4867" width="6" style="436" bestFit="1" customWidth="1"/>
    <col min="4868" max="4868" width="8.140625" style="436" customWidth="1"/>
    <col min="4869" max="4869" width="9.42578125" style="436" customWidth="1"/>
    <col min="4870" max="4870" width="13.28515625" style="436" customWidth="1"/>
    <col min="4871" max="5120" width="9.140625" style="436"/>
    <col min="5121" max="5121" width="5.85546875" style="436" customWidth="1"/>
    <col min="5122" max="5122" width="47" style="436" customWidth="1"/>
    <col min="5123" max="5123" width="6" style="436" bestFit="1" customWidth="1"/>
    <col min="5124" max="5124" width="8.140625" style="436" customWidth="1"/>
    <col min="5125" max="5125" width="9.42578125" style="436" customWidth="1"/>
    <col min="5126" max="5126" width="13.28515625" style="436" customWidth="1"/>
    <col min="5127" max="5376" width="9.140625" style="436"/>
    <col min="5377" max="5377" width="5.85546875" style="436" customWidth="1"/>
    <col min="5378" max="5378" width="47" style="436" customWidth="1"/>
    <col min="5379" max="5379" width="6" style="436" bestFit="1" customWidth="1"/>
    <col min="5380" max="5380" width="8.140625" style="436" customWidth="1"/>
    <col min="5381" max="5381" width="9.42578125" style="436" customWidth="1"/>
    <col min="5382" max="5382" width="13.28515625" style="436" customWidth="1"/>
    <col min="5383" max="5632" width="9.140625" style="436"/>
    <col min="5633" max="5633" width="5.85546875" style="436" customWidth="1"/>
    <col min="5634" max="5634" width="47" style="436" customWidth="1"/>
    <col min="5635" max="5635" width="6" style="436" bestFit="1" customWidth="1"/>
    <col min="5636" max="5636" width="8.140625" style="436" customWidth="1"/>
    <col min="5637" max="5637" width="9.42578125" style="436" customWidth="1"/>
    <col min="5638" max="5638" width="13.28515625" style="436" customWidth="1"/>
    <col min="5639" max="5888" width="9.140625" style="436"/>
    <col min="5889" max="5889" width="5.85546875" style="436" customWidth="1"/>
    <col min="5890" max="5890" width="47" style="436" customWidth="1"/>
    <col min="5891" max="5891" width="6" style="436" bestFit="1" customWidth="1"/>
    <col min="5892" max="5892" width="8.140625" style="436" customWidth="1"/>
    <col min="5893" max="5893" width="9.42578125" style="436" customWidth="1"/>
    <col min="5894" max="5894" width="13.28515625" style="436" customWidth="1"/>
    <col min="5895" max="6144" width="9.140625" style="436"/>
    <col min="6145" max="6145" width="5.85546875" style="436" customWidth="1"/>
    <col min="6146" max="6146" width="47" style="436" customWidth="1"/>
    <col min="6147" max="6147" width="6" style="436" bestFit="1" customWidth="1"/>
    <col min="6148" max="6148" width="8.140625" style="436" customWidth="1"/>
    <col min="6149" max="6149" width="9.42578125" style="436" customWidth="1"/>
    <col min="6150" max="6150" width="13.28515625" style="436" customWidth="1"/>
    <col min="6151" max="6400" width="9.140625" style="436"/>
    <col min="6401" max="6401" width="5.85546875" style="436" customWidth="1"/>
    <col min="6402" max="6402" width="47" style="436" customWidth="1"/>
    <col min="6403" max="6403" width="6" style="436" bestFit="1" customWidth="1"/>
    <col min="6404" max="6404" width="8.140625" style="436" customWidth="1"/>
    <col min="6405" max="6405" width="9.42578125" style="436" customWidth="1"/>
    <col min="6406" max="6406" width="13.28515625" style="436" customWidth="1"/>
    <col min="6407" max="6656" width="9.140625" style="436"/>
    <col min="6657" max="6657" width="5.85546875" style="436" customWidth="1"/>
    <col min="6658" max="6658" width="47" style="436" customWidth="1"/>
    <col min="6659" max="6659" width="6" style="436" bestFit="1" customWidth="1"/>
    <col min="6660" max="6660" width="8.140625" style="436" customWidth="1"/>
    <col min="6661" max="6661" width="9.42578125" style="436" customWidth="1"/>
    <col min="6662" max="6662" width="13.28515625" style="436" customWidth="1"/>
    <col min="6663" max="6912" width="9.140625" style="436"/>
    <col min="6913" max="6913" width="5.85546875" style="436" customWidth="1"/>
    <col min="6914" max="6914" width="47" style="436" customWidth="1"/>
    <col min="6915" max="6915" width="6" style="436" bestFit="1" customWidth="1"/>
    <col min="6916" max="6916" width="8.140625" style="436" customWidth="1"/>
    <col min="6917" max="6917" width="9.42578125" style="436" customWidth="1"/>
    <col min="6918" max="6918" width="13.28515625" style="436" customWidth="1"/>
    <col min="6919" max="7168" width="9.140625" style="436"/>
    <col min="7169" max="7169" width="5.85546875" style="436" customWidth="1"/>
    <col min="7170" max="7170" width="47" style="436" customWidth="1"/>
    <col min="7171" max="7171" width="6" style="436" bestFit="1" customWidth="1"/>
    <col min="7172" max="7172" width="8.140625" style="436" customWidth="1"/>
    <col min="7173" max="7173" width="9.42578125" style="436" customWidth="1"/>
    <col min="7174" max="7174" width="13.28515625" style="436" customWidth="1"/>
    <col min="7175" max="7424" width="9.140625" style="436"/>
    <col min="7425" max="7425" width="5.85546875" style="436" customWidth="1"/>
    <col min="7426" max="7426" width="47" style="436" customWidth="1"/>
    <col min="7427" max="7427" width="6" style="436" bestFit="1" customWidth="1"/>
    <col min="7428" max="7428" width="8.140625" style="436" customWidth="1"/>
    <col min="7429" max="7429" width="9.42578125" style="436" customWidth="1"/>
    <col min="7430" max="7430" width="13.28515625" style="436" customWidth="1"/>
    <col min="7431" max="7680" width="9.140625" style="436"/>
    <col min="7681" max="7681" width="5.85546875" style="436" customWidth="1"/>
    <col min="7682" max="7682" width="47" style="436" customWidth="1"/>
    <col min="7683" max="7683" width="6" style="436" bestFit="1" customWidth="1"/>
    <col min="7684" max="7684" width="8.140625" style="436" customWidth="1"/>
    <col min="7685" max="7685" width="9.42578125" style="436" customWidth="1"/>
    <col min="7686" max="7686" width="13.28515625" style="436" customWidth="1"/>
    <col min="7687" max="7936" width="9.140625" style="436"/>
    <col min="7937" max="7937" width="5.85546875" style="436" customWidth="1"/>
    <col min="7938" max="7938" width="47" style="436" customWidth="1"/>
    <col min="7939" max="7939" width="6" style="436" bestFit="1" customWidth="1"/>
    <col min="7940" max="7940" width="8.140625" style="436" customWidth="1"/>
    <col min="7941" max="7941" width="9.42578125" style="436" customWidth="1"/>
    <col min="7942" max="7942" width="13.28515625" style="436" customWidth="1"/>
    <col min="7943" max="8192" width="9.140625" style="436"/>
    <col min="8193" max="8193" width="5.85546875" style="436" customWidth="1"/>
    <col min="8194" max="8194" width="47" style="436" customWidth="1"/>
    <col min="8195" max="8195" width="6" style="436" bestFit="1" customWidth="1"/>
    <col min="8196" max="8196" width="8.140625" style="436" customWidth="1"/>
    <col min="8197" max="8197" width="9.42578125" style="436" customWidth="1"/>
    <col min="8198" max="8198" width="13.28515625" style="436" customWidth="1"/>
    <col min="8199" max="8448" width="9.140625" style="436"/>
    <col min="8449" max="8449" width="5.85546875" style="436" customWidth="1"/>
    <col min="8450" max="8450" width="47" style="436" customWidth="1"/>
    <col min="8451" max="8451" width="6" style="436" bestFit="1" customWidth="1"/>
    <col min="8452" max="8452" width="8.140625" style="436" customWidth="1"/>
    <col min="8453" max="8453" width="9.42578125" style="436" customWidth="1"/>
    <col min="8454" max="8454" width="13.28515625" style="436" customWidth="1"/>
    <col min="8455" max="8704" width="9.140625" style="436"/>
    <col min="8705" max="8705" width="5.85546875" style="436" customWidth="1"/>
    <col min="8706" max="8706" width="47" style="436" customWidth="1"/>
    <col min="8707" max="8707" width="6" style="436" bestFit="1" customWidth="1"/>
    <col min="8708" max="8708" width="8.140625" style="436" customWidth="1"/>
    <col min="8709" max="8709" width="9.42578125" style="436" customWidth="1"/>
    <col min="8710" max="8710" width="13.28515625" style="436" customWidth="1"/>
    <col min="8711" max="8960" width="9.140625" style="436"/>
    <col min="8961" max="8961" width="5.85546875" style="436" customWidth="1"/>
    <col min="8962" max="8962" width="47" style="436" customWidth="1"/>
    <col min="8963" max="8963" width="6" style="436" bestFit="1" customWidth="1"/>
    <col min="8964" max="8964" width="8.140625" style="436" customWidth="1"/>
    <col min="8965" max="8965" width="9.42578125" style="436" customWidth="1"/>
    <col min="8966" max="8966" width="13.28515625" style="436" customWidth="1"/>
    <col min="8967" max="9216" width="9.140625" style="436"/>
    <col min="9217" max="9217" width="5.85546875" style="436" customWidth="1"/>
    <col min="9218" max="9218" width="47" style="436" customWidth="1"/>
    <col min="9219" max="9219" width="6" style="436" bestFit="1" customWidth="1"/>
    <col min="9220" max="9220" width="8.140625" style="436" customWidth="1"/>
    <col min="9221" max="9221" width="9.42578125" style="436" customWidth="1"/>
    <col min="9222" max="9222" width="13.28515625" style="436" customWidth="1"/>
    <col min="9223" max="9472" width="9.140625" style="436"/>
    <col min="9473" max="9473" width="5.85546875" style="436" customWidth="1"/>
    <col min="9474" max="9474" width="47" style="436" customWidth="1"/>
    <col min="9475" max="9475" width="6" style="436" bestFit="1" customWidth="1"/>
    <col min="9476" max="9476" width="8.140625" style="436" customWidth="1"/>
    <col min="9477" max="9477" width="9.42578125" style="436" customWidth="1"/>
    <col min="9478" max="9478" width="13.28515625" style="436" customWidth="1"/>
    <col min="9479" max="9728" width="9.140625" style="436"/>
    <col min="9729" max="9729" width="5.85546875" style="436" customWidth="1"/>
    <col min="9730" max="9730" width="47" style="436" customWidth="1"/>
    <col min="9731" max="9731" width="6" style="436" bestFit="1" customWidth="1"/>
    <col min="9732" max="9732" width="8.140625" style="436" customWidth="1"/>
    <col min="9733" max="9733" width="9.42578125" style="436" customWidth="1"/>
    <col min="9734" max="9734" width="13.28515625" style="436" customWidth="1"/>
    <col min="9735" max="9984" width="9.140625" style="436"/>
    <col min="9985" max="9985" width="5.85546875" style="436" customWidth="1"/>
    <col min="9986" max="9986" width="47" style="436" customWidth="1"/>
    <col min="9987" max="9987" width="6" style="436" bestFit="1" customWidth="1"/>
    <col min="9988" max="9988" width="8.140625" style="436" customWidth="1"/>
    <col min="9989" max="9989" width="9.42578125" style="436" customWidth="1"/>
    <col min="9990" max="9990" width="13.28515625" style="436" customWidth="1"/>
    <col min="9991" max="10240" width="9.140625" style="436"/>
    <col min="10241" max="10241" width="5.85546875" style="436" customWidth="1"/>
    <col min="10242" max="10242" width="47" style="436" customWidth="1"/>
    <col min="10243" max="10243" width="6" style="436" bestFit="1" customWidth="1"/>
    <col min="10244" max="10244" width="8.140625" style="436" customWidth="1"/>
    <col min="10245" max="10245" width="9.42578125" style="436" customWidth="1"/>
    <col min="10246" max="10246" width="13.28515625" style="436" customWidth="1"/>
    <col min="10247" max="10496" width="9.140625" style="436"/>
    <col min="10497" max="10497" width="5.85546875" style="436" customWidth="1"/>
    <col min="10498" max="10498" width="47" style="436" customWidth="1"/>
    <col min="10499" max="10499" width="6" style="436" bestFit="1" customWidth="1"/>
    <col min="10500" max="10500" width="8.140625" style="436" customWidth="1"/>
    <col min="10501" max="10501" width="9.42578125" style="436" customWidth="1"/>
    <col min="10502" max="10502" width="13.28515625" style="436" customWidth="1"/>
    <col min="10503" max="10752" width="9.140625" style="436"/>
    <col min="10753" max="10753" width="5.85546875" style="436" customWidth="1"/>
    <col min="10754" max="10754" width="47" style="436" customWidth="1"/>
    <col min="10755" max="10755" width="6" style="436" bestFit="1" customWidth="1"/>
    <col min="10756" max="10756" width="8.140625" style="436" customWidth="1"/>
    <col min="10757" max="10757" width="9.42578125" style="436" customWidth="1"/>
    <col min="10758" max="10758" width="13.28515625" style="436" customWidth="1"/>
    <col min="10759" max="11008" width="9.140625" style="436"/>
    <col min="11009" max="11009" width="5.85546875" style="436" customWidth="1"/>
    <col min="11010" max="11010" width="47" style="436" customWidth="1"/>
    <col min="11011" max="11011" width="6" style="436" bestFit="1" customWidth="1"/>
    <col min="11012" max="11012" width="8.140625" style="436" customWidth="1"/>
    <col min="11013" max="11013" width="9.42578125" style="436" customWidth="1"/>
    <col min="11014" max="11014" width="13.28515625" style="436" customWidth="1"/>
    <col min="11015" max="11264" width="9.140625" style="436"/>
    <col min="11265" max="11265" width="5.85546875" style="436" customWidth="1"/>
    <col min="11266" max="11266" width="47" style="436" customWidth="1"/>
    <col min="11267" max="11267" width="6" style="436" bestFit="1" customWidth="1"/>
    <col min="11268" max="11268" width="8.140625" style="436" customWidth="1"/>
    <col min="11269" max="11269" width="9.42578125" style="436" customWidth="1"/>
    <col min="11270" max="11270" width="13.28515625" style="436" customWidth="1"/>
    <col min="11271" max="11520" width="9.140625" style="436"/>
    <col min="11521" max="11521" width="5.85546875" style="436" customWidth="1"/>
    <col min="11522" max="11522" width="47" style="436" customWidth="1"/>
    <col min="11523" max="11523" width="6" style="436" bestFit="1" customWidth="1"/>
    <col min="11524" max="11524" width="8.140625" style="436" customWidth="1"/>
    <col min="11525" max="11525" width="9.42578125" style="436" customWidth="1"/>
    <col min="11526" max="11526" width="13.28515625" style="436" customWidth="1"/>
    <col min="11527" max="11776" width="9.140625" style="436"/>
    <col min="11777" max="11777" width="5.85546875" style="436" customWidth="1"/>
    <col min="11778" max="11778" width="47" style="436" customWidth="1"/>
    <col min="11779" max="11779" width="6" style="436" bestFit="1" customWidth="1"/>
    <col min="11780" max="11780" width="8.140625" style="436" customWidth="1"/>
    <col min="11781" max="11781" width="9.42578125" style="436" customWidth="1"/>
    <col min="11782" max="11782" width="13.28515625" style="436" customWidth="1"/>
    <col min="11783" max="12032" width="9.140625" style="436"/>
    <col min="12033" max="12033" width="5.85546875" style="436" customWidth="1"/>
    <col min="12034" max="12034" width="47" style="436" customWidth="1"/>
    <col min="12035" max="12035" width="6" style="436" bestFit="1" customWidth="1"/>
    <col min="12036" max="12036" width="8.140625" style="436" customWidth="1"/>
    <col min="12037" max="12037" width="9.42578125" style="436" customWidth="1"/>
    <col min="12038" max="12038" width="13.28515625" style="436" customWidth="1"/>
    <col min="12039" max="12288" width="9.140625" style="436"/>
    <col min="12289" max="12289" width="5.85546875" style="436" customWidth="1"/>
    <col min="12290" max="12290" width="47" style="436" customWidth="1"/>
    <col min="12291" max="12291" width="6" style="436" bestFit="1" customWidth="1"/>
    <col min="12292" max="12292" width="8.140625" style="436" customWidth="1"/>
    <col min="12293" max="12293" width="9.42578125" style="436" customWidth="1"/>
    <col min="12294" max="12294" width="13.28515625" style="436" customWidth="1"/>
    <col min="12295" max="12544" width="9.140625" style="436"/>
    <col min="12545" max="12545" width="5.85546875" style="436" customWidth="1"/>
    <col min="12546" max="12546" width="47" style="436" customWidth="1"/>
    <col min="12547" max="12547" width="6" style="436" bestFit="1" customWidth="1"/>
    <col min="12548" max="12548" width="8.140625" style="436" customWidth="1"/>
    <col min="12549" max="12549" width="9.42578125" style="436" customWidth="1"/>
    <col min="12550" max="12550" width="13.28515625" style="436" customWidth="1"/>
    <col min="12551" max="12800" width="9.140625" style="436"/>
    <col min="12801" max="12801" width="5.85546875" style="436" customWidth="1"/>
    <col min="12802" max="12802" width="47" style="436" customWidth="1"/>
    <col min="12803" max="12803" width="6" style="436" bestFit="1" customWidth="1"/>
    <col min="12804" max="12804" width="8.140625" style="436" customWidth="1"/>
    <col min="12805" max="12805" width="9.42578125" style="436" customWidth="1"/>
    <col min="12806" max="12806" width="13.28515625" style="436" customWidth="1"/>
    <col min="12807" max="13056" width="9.140625" style="436"/>
    <col min="13057" max="13057" width="5.85546875" style="436" customWidth="1"/>
    <col min="13058" max="13058" width="47" style="436" customWidth="1"/>
    <col min="13059" max="13059" width="6" style="436" bestFit="1" customWidth="1"/>
    <col min="13060" max="13060" width="8.140625" style="436" customWidth="1"/>
    <col min="13061" max="13061" width="9.42578125" style="436" customWidth="1"/>
    <col min="13062" max="13062" width="13.28515625" style="436" customWidth="1"/>
    <col min="13063" max="13312" width="9.140625" style="436"/>
    <col min="13313" max="13313" width="5.85546875" style="436" customWidth="1"/>
    <col min="13314" max="13314" width="47" style="436" customWidth="1"/>
    <col min="13315" max="13315" width="6" style="436" bestFit="1" customWidth="1"/>
    <col min="13316" max="13316" width="8.140625" style="436" customWidth="1"/>
    <col min="13317" max="13317" width="9.42578125" style="436" customWidth="1"/>
    <col min="13318" max="13318" width="13.28515625" style="436" customWidth="1"/>
    <col min="13319" max="13568" width="9.140625" style="436"/>
    <col min="13569" max="13569" width="5.85546875" style="436" customWidth="1"/>
    <col min="13570" max="13570" width="47" style="436" customWidth="1"/>
    <col min="13571" max="13571" width="6" style="436" bestFit="1" customWidth="1"/>
    <col min="13572" max="13572" width="8.140625" style="436" customWidth="1"/>
    <col min="13573" max="13573" width="9.42578125" style="436" customWidth="1"/>
    <col min="13574" max="13574" width="13.28515625" style="436" customWidth="1"/>
    <col min="13575" max="13824" width="9.140625" style="436"/>
    <col min="13825" max="13825" width="5.85546875" style="436" customWidth="1"/>
    <col min="13826" max="13826" width="47" style="436" customWidth="1"/>
    <col min="13827" max="13827" width="6" style="436" bestFit="1" customWidth="1"/>
    <col min="13828" max="13828" width="8.140625" style="436" customWidth="1"/>
    <col min="13829" max="13829" width="9.42578125" style="436" customWidth="1"/>
    <col min="13830" max="13830" width="13.28515625" style="436" customWidth="1"/>
    <col min="13831" max="14080" width="9.140625" style="436"/>
    <col min="14081" max="14081" width="5.85546875" style="436" customWidth="1"/>
    <col min="14082" max="14082" width="47" style="436" customWidth="1"/>
    <col min="14083" max="14083" width="6" style="436" bestFit="1" customWidth="1"/>
    <col min="14084" max="14084" width="8.140625" style="436" customWidth="1"/>
    <col min="14085" max="14085" width="9.42578125" style="436" customWidth="1"/>
    <col min="14086" max="14086" width="13.28515625" style="436" customWidth="1"/>
    <col min="14087" max="14336" width="9.140625" style="436"/>
    <col min="14337" max="14337" width="5.85546875" style="436" customWidth="1"/>
    <col min="14338" max="14338" width="47" style="436" customWidth="1"/>
    <col min="14339" max="14339" width="6" style="436" bestFit="1" customWidth="1"/>
    <col min="14340" max="14340" width="8.140625" style="436" customWidth="1"/>
    <col min="14341" max="14341" width="9.42578125" style="436" customWidth="1"/>
    <col min="14342" max="14342" width="13.28515625" style="436" customWidth="1"/>
    <col min="14343" max="14592" width="9.140625" style="436"/>
    <col min="14593" max="14593" width="5.85546875" style="436" customWidth="1"/>
    <col min="14594" max="14594" width="47" style="436" customWidth="1"/>
    <col min="14595" max="14595" width="6" style="436" bestFit="1" customWidth="1"/>
    <col min="14596" max="14596" width="8.140625" style="436" customWidth="1"/>
    <col min="14597" max="14597" width="9.42578125" style="436" customWidth="1"/>
    <col min="14598" max="14598" width="13.28515625" style="436" customWidth="1"/>
    <col min="14599" max="14848" width="9.140625" style="436"/>
    <col min="14849" max="14849" width="5.85546875" style="436" customWidth="1"/>
    <col min="14850" max="14850" width="47" style="436" customWidth="1"/>
    <col min="14851" max="14851" width="6" style="436" bestFit="1" customWidth="1"/>
    <col min="14852" max="14852" width="8.140625" style="436" customWidth="1"/>
    <col min="14853" max="14853" width="9.42578125" style="436" customWidth="1"/>
    <col min="14854" max="14854" width="13.28515625" style="436" customWidth="1"/>
    <col min="14855" max="15104" width="9.140625" style="436"/>
    <col min="15105" max="15105" width="5.85546875" style="436" customWidth="1"/>
    <col min="15106" max="15106" width="47" style="436" customWidth="1"/>
    <col min="15107" max="15107" width="6" style="436" bestFit="1" customWidth="1"/>
    <col min="15108" max="15108" width="8.140625" style="436" customWidth="1"/>
    <col min="15109" max="15109" width="9.42578125" style="436" customWidth="1"/>
    <col min="15110" max="15110" width="13.28515625" style="436" customWidth="1"/>
    <col min="15111" max="15360" width="9.140625" style="436"/>
    <col min="15361" max="15361" width="5.85546875" style="436" customWidth="1"/>
    <col min="15362" max="15362" width="47" style="436" customWidth="1"/>
    <col min="15363" max="15363" width="6" style="436" bestFit="1" customWidth="1"/>
    <col min="15364" max="15364" width="8.140625" style="436" customWidth="1"/>
    <col min="15365" max="15365" width="9.42578125" style="436" customWidth="1"/>
    <col min="15366" max="15366" width="13.28515625" style="436" customWidth="1"/>
    <col min="15367" max="15616" width="9.140625" style="436"/>
    <col min="15617" max="15617" width="5.85546875" style="436" customWidth="1"/>
    <col min="15618" max="15618" width="47" style="436" customWidth="1"/>
    <col min="15619" max="15619" width="6" style="436" bestFit="1" customWidth="1"/>
    <col min="15620" max="15620" width="8.140625" style="436" customWidth="1"/>
    <col min="15621" max="15621" width="9.42578125" style="436" customWidth="1"/>
    <col min="15622" max="15622" width="13.28515625" style="436" customWidth="1"/>
    <col min="15623" max="15872" width="9.140625" style="436"/>
    <col min="15873" max="15873" width="5.85546875" style="436" customWidth="1"/>
    <col min="15874" max="15874" width="47" style="436" customWidth="1"/>
    <col min="15875" max="15875" width="6" style="436" bestFit="1" customWidth="1"/>
    <col min="15876" max="15876" width="8.140625" style="436" customWidth="1"/>
    <col min="15877" max="15877" width="9.42578125" style="436" customWidth="1"/>
    <col min="15878" max="15878" width="13.28515625" style="436" customWidth="1"/>
    <col min="15879" max="16128" width="9.140625" style="436"/>
    <col min="16129" max="16129" width="5.85546875" style="436" customWidth="1"/>
    <col min="16130" max="16130" width="47" style="436" customWidth="1"/>
    <col min="16131" max="16131" width="6" style="436" bestFit="1" customWidth="1"/>
    <col min="16132" max="16132" width="8.140625" style="436" customWidth="1"/>
    <col min="16133" max="16133" width="9.42578125" style="436" customWidth="1"/>
    <col min="16134" max="16134" width="13.28515625" style="436" customWidth="1"/>
    <col min="16135" max="16384" width="9.140625" style="436"/>
  </cols>
  <sheetData>
    <row r="1" spans="1:11" s="285" customFormat="1">
      <c r="A1" s="1042" t="s">
        <v>17</v>
      </c>
      <c r="B1" s="1043" t="s">
        <v>452</v>
      </c>
      <c r="C1" s="945"/>
      <c r="D1" s="1044"/>
      <c r="E1" s="792"/>
      <c r="F1" s="792"/>
      <c r="G1" s="1045"/>
      <c r="J1" s="1045"/>
      <c r="K1" s="1046"/>
    </row>
    <row r="2" spans="1:11" s="1" customFormat="1">
      <c r="A2" s="575"/>
      <c r="B2" s="1047"/>
      <c r="C2" s="1016"/>
      <c r="D2" s="727"/>
      <c r="E2" s="834"/>
      <c r="F2" s="834"/>
      <c r="J2" s="324"/>
    </row>
    <row r="3" spans="1:11" s="1" customFormat="1">
      <c r="A3" s="418" t="s">
        <v>25</v>
      </c>
      <c r="B3" s="419" t="s">
        <v>26</v>
      </c>
      <c r="C3" s="506" t="s">
        <v>11</v>
      </c>
      <c r="D3" s="507" t="s">
        <v>27</v>
      </c>
      <c r="E3" s="420" t="s">
        <v>28</v>
      </c>
      <c r="F3" s="421" t="s">
        <v>29</v>
      </c>
      <c r="J3" s="324"/>
    </row>
    <row r="4" spans="1:11" s="1" customFormat="1">
      <c r="A4" s="575"/>
      <c r="B4" s="429"/>
      <c r="C4" s="1016"/>
      <c r="D4" s="727"/>
      <c r="E4" s="834"/>
      <c r="F4" s="834"/>
      <c r="J4" s="324"/>
    </row>
    <row r="5" spans="1:11" s="1" customFormat="1">
      <c r="A5" s="1049" t="s">
        <v>12</v>
      </c>
      <c r="B5" s="1050" t="s">
        <v>429</v>
      </c>
      <c r="C5" s="1016"/>
      <c r="D5" s="727"/>
      <c r="E5" s="834"/>
      <c r="F5" s="834"/>
      <c r="J5" s="324"/>
    </row>
    <row r="6" spans="1:11" s="1" customFormat="1">
      <c r="A6" s="575"/>
      <c r="B6" s="429"/>
      <c r="C6" s="1016"/>
      <c r="D6" s="727"/>
      <c r="E6" s="834"/>
      <c r="F6" s="834"/>
      <c r="J6" s="324"/>
    </row>
    <row r="7" spans="1:11" s="1" customFormat="1" ht="14.25">
      <c r="A7" s="575">
        <f>COUNT($A$1:A6)+1</f>
        <v>1</v>
      </c>
      <c r="B7" s="429" t="s">
        <v>132</v>
      </c>
      <c r="C7" s="82" t="s">
        <v>139</v>
      </c>
      <c r="D7" s="1085">
        <v>40</v>
      </c>
      <c r="E7" s="384"/>
      <c r="F7" s="120">
        <f>D7*E7</f>
        <v>0</v>
      </c>
      <c r="J7" s="324"/>
    </row>
    <row r="8" spans="1:11" s="1" customFormat="1">
      <c r="A8" s="575"/>
      <c r="B8" s="429"/>
      <c r="C8" s="82"/>
      <c r="D8" s="1085"/>
      <c r="E8" s="384"/>
      <c r="F8" s="120">
        <f t="shared" ref="F8:F13" si="0">D8*E8</f>
        <v>0</v>
      </c>
      <c r="J8" s="324"/>
    </row>
    <row r="9" spans="1:11" s="1" customFormat="1">
      <c r="A9" s="575">
        <f>COUNT($A$1:A8)+1</f>
        <v>2</v>
      </c>
      <c r="B9" s="429" t="s">
        <v>133</v>
      </c>
      <c r="C9" s="82" t="s">
        <v>102</v>
      </c>
      <c r="D9" s="1085">
        <v>4</v>
      </c>
      <c r="E9" s="384"/>
      <c r="F9" s="120">
        <f t="shared" si="0"/>
        <v>0</v>
      </c>
      <c r="J9" s="324"/>
    </row>
    <row r="10" spans="1:11" s="1" customFormat="1">
      <c r="A10" s="575"/>
      <c r="B10" s="429"/>
      <c r="C10" s="82"/>
      <c r="D10" s="1085"/>
      <c r="E10" s="384"/>
      <c r="F10" s="120">
        <f t="shared" si="0"/>
        <v>0</v>
      </c>
      <c r="J10" s="324"/>
    </row>
    <row r="11" spans="1:11" s="1120" customFormat="1" ht="14.25">
      <c r="A11" s="1014">
        <f>COUNT($A$1:A9)+1</f>
        <v>3</v>
      </c>
      <c r="B11" s="24" t="s">
        <v>453</v>
      </c>
      <c r="C11" s="1067" t="s">
        <v>139</v>
      </c>
      <c r="D11" s="538">
        <v>10</v>
      </c>
      <c r="E11" s="399"/>
      <c r="F11" s="120">
        <f t="shared" si="0"/>
        <v>0</v>
      </c>
      <c r="G11" s="1119"/>
    </row>
    <row r="12" spans="1:11" s="1120" customFormat="1">
      <c r="A12" s="1014"/>
      <c r="B12" s="1121"/>
      <c r="C12" s="1067"/>
      <c r="D12" s="538"/>
      <c r="E12" s="399"/>
      <c r="F12" s="120">
        <f t="shared" si="0"/>
        <v>0</v>
      </c>
      <c r="G12" s="1119"/>
    </row>
    <row r="13" spans="1:11" s="1120" customFormat="1" ht="51">
      <c r="A13" s="1014">
        <f>COUNT($A$1:A12)+1</f>
        <v>4</v>
      </c>
      <c r="B13" s="1122" t="s">
        <v>454</v>
      </c>
      <c r="C13" s="1067" t="s">
        <v>147</v>
      </c>
      <c r="D13" s="538">
        <v>12</v>
      </c>
      <c r="E13" s="399"/>
      <c r="F13" s="120">
        <f t="shared" si="0"/>
        <v>0</v>
      </c>
      <c r="G13" s="1119"/>
    </row>
    <row r="14" spans="1:11" s="1" customFormat="1">
      <c r="A14" s="575"/>
      <c r="B14" s="429"/>
      <c r="C14" s="82"/>
      <c r="D14" s="563"/>
      <c r="E14" s="384"/>
      <c r="F14" s="120"/>
      <c r="J14" s="324"/>
    </row>
    <row r="15" spans="1:11" s="6" customFormat="1">
      <c r="A15" s="575"/>
      <c r="B15" s="1051"/>
      <c r="C15" s="1052"/>
      <c r="D15" s="1053"/>
      <c r="E15" s="963" t="s">
        <v>430</v>
      </c>
      <c r="F15" s="1054">
        <f>SUM(F7:F13)</f>
        <v>0</v>
      </c>
    </row>
    <row r="16" spans="1:11" s="1" customFormat="1">
      <c r="A16" s="575"/>
      <c r="B16" s="429"/>
      <c r="C16" s="82"/>
      <c r="D16" s="563"/>
      <c r="E16" s="384"/>
      <c r="F16" s="120"/>
      <c r="J16" s="324"/>
    </row>
    <row r="17" spans="1:10" s="1" customFormat="1">
      <c r="A17" s="1056" t="s">
        <v>13</v>
      </c>
      <c r="B17" s="1050" t="s">
        <v>188</v>
      </c>
      <c r="C17" s="637"/>
      <c r="D17" s="538"/>
      <c r="E17" s="410"/>
      <c r="F17" s="638"/>
    </row>
    <row r="18" spans="1:10" s="1" customFormat="1">
      <c r="A18" s="575"/>
      <c r="B18" s="429"/>
      <c r="C18" s="1016"/>
      <c r="D18" s="727"/>
      <c r="E18" s="859"/>
      <c r="F18" s="834"/>
      <c r="J18" s="324"/>
    </row>
    <row r="19" spans="1:10" s="189" customFormat="1" ht="39.75" customHeight="1">
      <c r="A19" s="575">
        <f>COUNT($A$1:A18)+1</f>
        <v>5</v>
      </c>
      <c r="B19" s="1015" t="s">
        <v>455</v>
      </c>
      <c r="C19" s="536" t="s">
        <v>175</v>
      </c>
      <c r="D19" s="538">
        <v>10</v>
      </c>
      <c r="E19" s="399"/>
      <c r="F19" s="423">
        <f>D19*E19</f>
        <v>0</v>
      </c>
    </row>
    <row r="20" spans="1:10" s="189" customFormat="1" ht="12.75" customHeight="1">
      <c r="A20" s="575"/>
      <c r="B20" s="1017"/>
      <c r="C20" s="536"/>
      <c r="D20" s="538"/>
      <c r="E20" s="399"/>
      <c r="F20" s="423">
        <f t="shared" ref="F20:F21" si="1">D20*E20</f>
        <v>0</v>
      </c>
    </row>
    <row r="21" spans="1:10" s="285" customFormat="1" ht="63.75" customHeight="1">
      <c r="A21" s="575">
        <f>COUNT($A$1:A20)+1</f>
        <v>6</v>
      </c>
      <c r="B21" s="935" t="s">
        <v>456</v>
      </c>
      <c r="C21" s="1067" t="s">
        <v>176</v>
      </c>
      <c r="D21" s="608">
        <v>35</v>
      </c>
      <c r="E21" s="279"/>
      <c r="F21" s="423">
        <f t="shared" si="1"/>
        <v>0</v>
      </c>
      <c r="G21" s="1123"/>
      <c r="H21" s="1059"/>
      <c r="J21" s="1046"/>
    </row>
    <row r="22" spans="1:10" s="285" customFormat="1">
      <c r="A22" s="575"/>
      <c r="B22" s="935"/>
      <c r="C22" s="1067"/>
      <c r="D22" s="608"/>
      <c r="E22" s="279"/>
      <c r="F22" s="423">
        <f t="shared" ref="F22:F35" si="2">D22*E22</f>
        <v>0</v>
      </c>
      <c r="J22" s="1046"/>
    </row>
    <row r="23" spans="1:10" s="1061" customFormat="1" ht="38.25">
      <c r="A23" s="575">
        <f>COUNT($A$1:A21)+1</f>
        <v>7</v>
      </c>
      <c r="B23" s="576" t="s">
        <v>457</v>
      </c>
      <c r="C23" s="510" t="s">
        <v>176</v>
      </c>
      <c r="D23" s="510">
        <v>2</v>
      </c>
      <c r="E23" s="1149"/>
      <c r="F23" s="423">
        <f t="shared" si="2"/>
        <v>0</v>
      </c>
      <c r="I23" s="938"/>
    </row>
    <row r="24" spans="1:10" s="788" customFormat="1">
      <c r="A24" s="1081"/>
      <c r="B24" s="1124"/>
      <c r="C24" s="1125"/>
      <c r="D24" s="1126"/>
      <c r="E24" s="1150"/>
      <c r="F24" s="423">
        <f t="shared" si="2"/>
        <v>0</v>
      </c>
    </row>
    <row r="25" spans="1:10" s="1064" customFormat="1" ht="12.75" customHeight="1">
      <c r="A25" s="575">
        <f>COUNT($A$1:A24)+1</f>
        <v>8</v>
      </c>
      <c r="B25" s="1127" t="s">
        <v>433</v>
      </c>
      <c r="C25" s="1128"/>
      <c r="D25" s="1129"/>
      <c r="E25" s="1151"/>
      <c r="F25" s="423">
        <f t="shared" si="2"/>
        <v>0</v>
      </c>
    </row>
    <row r="26" spans="1:10" s="285" customFormat="1" ht="66" customHeight="1">
      <c r="A26" s="575"/>
      <c r="B26" s="1130" t="s">
        <v>458</v>
      </c>
      <c r="C26" s="1016" t="s">
        <v>102</v>
      </c>
      <c r="D26" s="1131">
        <v>2</v>
      </c>
      <c r="E26" s="1149"/>
      <c r="F26" s="423">
        <f t="shared" si="2"/>
        <v>0</v>
      </c>
    </row>
    <row r="27" spans="1:10" s="285" customFormat="1">
      <c r="A27" s="575"/>
      <c r="B27" s="1130"/>
      <c r="C27" s="1016"/>
      <c r="D27" s="1131"/>
      <c r="E27" s="1149"/>
      <c r="F27" s="423">
        <f t="shared" si="2"/>
        <v>0</v>
      </c>
    </row>
    <row r="28" spans="1:10" s="1064" customFormat="1" ht="12.75" customHeight="1">
      <c r="A28" s="724">
        <f>COUNT($A$2:A25)+1</f>
        <v>9</v>
      </c>
      <c r="B28" s="1062" t="s">
        <v>433</v>
      </c>
      <c r="C28" s="1132"/>
      <c r="D28" s="563"/>
      <c r="E28" s="384"/>
      <c r="F28" s="423">
        <f t="shared" si="2"/>
        <v>0</v>
      </c>
    </row>
    <row r="29" spans="1:10" s="285" customFormat="1" ht="51">
      <c r="A29" s="724"/>
      <c r="B29" s="1065" t="s">
        <v>434</v>
      </c>
      <c r="C29" s="1132" t="s">
        <v>102</v>
      </c>
      <c r="D29" s="563">
        <v>2</v>
      </c>
      <c r="E29" s="384"/>
      <c r="F29" s="423">
        <f t="shared" si="2"/>
        <v>0</v>
      </c>
    </row>
    <row r="30" spans="1:10" s="285" customFormat="1">
      <c r="A30" s="724"/>
      <c r="B30" s="1133"/>
      <c r="C30" s="1016"/>
      <c r="D30" s="1134"/>
      <c r="E30" s="1152"/>
      <c r="F30" s="423">
        <f t="shared" si="2"/>
        <v>0</v>
      </c>
    </row>
    <row r="31" spans="1:10" s="1" customFormat="1" ht="25.5">
      <c r="A31" s="575">
        <f>COUNT($A$1:A30)+1</f>
        <v>10</v>
      </c>
      <c r="B31" s="1015" t="s">
        <v>435</v>
      </c>
      <c r="C31" s="1132" t="s">
        <v>147</v>
      </c>
      <c r="D31" s="563">
        <v>25</v>
      </c>
      <c r="E31" s="384"/>
      <c r="F31" s="423">
        <f t="shared" si="2"/>
        <v>0</v>
      </c>
      <c r="J31" s="324"/>
    </row>
    <row r="32" spans="1:10" s="285" customFormat="1" ht="12.75" customHeight="1">
      <c r="A32" s="575"/>
      <c r="B32" s="935"/>
      <c r="C32" s="945"/>
      <c r="D32" s="608"/>
      <c r="E32" s="279"/>
      <c r="F32" s="423">
        <f t="shared" si="2"/>
        <v>0</v>
      </c>
      <c r="J32" s="1046"/>
    </row>
    <row r="33" spans="1:22" s="1" customFormat="1" ht="38.25" customHeight="1">
      <c r="A33" s="575">
        <f>COUNT($A$1:A31)+1</f>
        <v>11</v>
      </c>
      <c r="B33" s="1015" t="s">
        <v>436</v>
      </c>
      <c r="C33" s="1067" t="s">
        <v>176</v>
      </c>
      <c r="D33" s="538">
        <v>22</v>
      </c>
      <c r="E33" s="410"/>
      <c r="F33" s="423">
        <f t="shared" si="2"/>
        <v>0</v>
      </c>
      <c r="K33" s="1066"/>
    </row>
    <row r="34" spans="1:22" s="285" customFormat="1">
      <c r="A34" s="575"/>
      <c r="B34" s="935"/>
      <c r="C34" s="1069"/>
      <c r="D34" s="1044"/>
      <c r="E34" s="806"/>
      <c r="F34" s="423">
        <f t="shared" si="2"/>
        <v>0</v>
      </c>
      <c r="J34" s="1046"/>
    </row>
    <row r="35" spans="1:22" s="1" customFormat="1" ht="40.5" customHeight="1">
      <c r="A35" s="575">
        <f>COUNT($A$1:A34)+1</f>
        <v>12</v>
      </c>
      <c r="B35" s="1015" t="s">
        <v>437</v>
      </c>
      <c r="C35" s="1067" t="s">
        <v>176</v>
      </c>
      <c r="D35" s="538">
        <v>25</v>
      </c>
      <c r="E35" s="410"/>
      <c r="F35" s="423">
        <f t="shared" si="2"/>
        <v>0</v>
      </c>
      <c r="Q35" s="6"/>
      <c r="R35" s="6"/>
      <c r="S35" s="6"/>
      <c r="T35" s="6"/>
      <c r="U35" s="6"/>
      <c r="V35" s="6"/>
    </row>
    <row r="36" spans="1:22" s="1" customFormat="1">
      <c r="A36" s="575"/>
      <c r="B36" s="1015"/>
      <c r="C36" s="1067"/>
      <c r="D36" s="538"/>
      <c r="E36" s="410"/>
      <c r="F36" s="638"/>
      <c r="Q36" s="6"/>
      <c r="R36" s="6"/>
      <c r="S36" s="6"/>
      <c r="T36" s="6"/>
      <c r="U36" s="6"/>
      <c r="V36" s="6"/>
    </row>
    <row r="37" spans="1:22" s="6" customFormat="1">
      <c r="A37" s="575"/>
      <c r="B37" s="1051"/>
      <c r="C37" s="1052"/>
      <c r="D37" s="1053"/>
      <c r="E37" s="543" t="s">
        <v>438</v>
      </c>
      <c r="F37" s="1054">
        <f>SUM(F19:F35)</f>
        <v>0</v>
      </c>
    </row>
    <row r="38" spans="1:22" s="1" customFormat="1">
      <c r="A38" s="575"/>
      <c r="B38" s="1017"/>
      <c r="C38" s="1068"/>
      <c r="D38" s="508"/>
      <c r="E38" s="399"/>
      <c r="F38" s="423"/>
      <c r="Q38" s="6"/>
      <c r="R38" s="6"/>
      <c r="S38" s="6"/>
      <c r="T38" s="6"/>
      <c r="U38" s="6"/>
      <c r="V38" s="6"/>
    </row>
    <row r="39" spans="1:22" s="1" customFormat="1">
      <c r="A39" s="1056" t="s">
        <v>17</v>
      </c>
      <c r="B39" s="1093" t="s">
        <v>414</v>
      </c>
      <c r="C39" s="637"/>
      <c r="D39" s="538"/>
      <c r="E39" s="410"/>
      <c r="F39" s="638"/>
    </row>
    <row r="40" spans="1:22" s="1" customFormat="1">
      <c r="A40" s="1056"/>
      <c r="B40" s="1057"/>
      <c r="C40" s="637"/>
      <c r="D40" s="538"/>
      <c r="E40" s="410"/>
      <c r="F40" s="638"/>
    </row>
    <row r="41" spans="1:22" s="1025" customFormat="1" ht="63.75">
      <c r="A41" s="575">
        <f>COUNT($A$1:A40)+1</f>
        <v>13</v>
      </c>
      <c r="B41" s="1024" t="s">
        <v>631</v>
      </c>
      <c r="C41" s="536" t="s">
        <v>175</v>
      </c>
      <c r="D41" s="538">
        <v>6</v>
      </c>
      <c r="E41" s="399"/>
      <c r="F41" s="423">
        <f>D41*E41</f>
        <v>0</v>
      </c>
      <c r="I41" s="1026"/>
    </row>
    <row r="42" spans="1:22" s="1135" customFormat="1">
      <c r="A42" s="575"/>
      <c r="B42" s="1021"/>
      <c r="C42" s="536"/>
      <c r="D42" s="538"/>
      <c r="E42" s="399"/>
      <c r="F42" s="423">
        <f t="shared" ref="F42:F53" si="3">D42*E42</f>
        <v>0</v>
      </c>
    </row>
    <row r="43" spans="1:22" s="1022" customFormat="1" ht="51">
      <c r="A43" s="575">
        <f>COUNT($A$1:A42)+1</f>
        <v>14</v>
      </c>
      <c r="B43" s="1021" t="s">
        <v>459</v>
      </c>
      <c r="C43" s="536" t="s">
        <v>175</v>
      </c>
      <c r="D43" s="538">
        <v>4</v>
      </c>
      <c r="E43" s="399"/>
      <c r="F43" s="423">
        <f t="shared" si="3"/>
        <v>0</v>
      </c>
    </row>
    <row r="44" spans="1:22" s="1" customFormat="1">
      <c r="A44" s="1056"/>
      <c r="B44" s="1057"/>
      <c r="C44" s="637"/>
      <c r="D44" s="538"/>
      <c r="E44" s="410"/>
      <c r="F44" s="423">
        <f t="shared" si="3"/>
        <v>0</v>
      </c>
    </row>
    <row r="45" spans="1:22" s="1120" customFormat="1" ht="51">
      <c r="A45" s="575">
        <f>COUNT($A$1:A44)+1</f>
        <v>15</v>
      </c>
      <c r="B45" s="1136" t="s">
        <v>460</v>
      </c>
      <c r="C45" s="536" t="s">
        <v>147</v>
      </c>
      <c r="D45" s="538">
        <v>12</v>
      </c>
      <c r="E45" s="399"/>
      <c r="F45" s="423">
        <f t="shared" si="3"/>
        <v>0</v>
      </c>
    </row>
    <row r="46" spans="1:22" s="1120" customFormat="1" ht="12.75" customHeight="1">
      <c r="A46" s="575"/>
      <c r="B46" s="1136"/>
      <c r="C46" s="536"/>
      <c r="D46" s="538"/>
      <c r="E46" s="399"/>
      <c r="F46" s="423">
        <f t="shared" si="3"/>
        <v>0</v>
      </c>
    </row>
    <row r="47" spans="1:22" s="189" customFormat="1" ht="38.25">
      <c r="A47" s="575">
        <f>COUNT($A$1:A46)+1</f>
        <v>16</v>
      </c>
      <c r="B47" s="1065" t="s">
        <v>461</v>
      </c>
      <c r="C47" s="536" t="s">
        <v>280</v>
      </c>
      <c r="D47" s="538">
        <v>10</v>
      </c>
      <c r="E47" s="399"/>
      <c r="F47" s="423">
        <f t="shared" si="3"/>
        <v>0</v>
      </c>
    </row>
    <row r="48" spans="1:22" s="189" customFormat="1">
      <c r="A48" s="575"/>
      <c r="B48" s="1065"/>
      <c r="C48" s="536"/>
      <c r="D48" s="538"/>
      <c r="E48" s="399"/>
      <c r="F48" s="423">
        <f t="shared" si="3"/>
        <v>0</v>
      </c>
    </row>
    <row r="49" spans="1:22" s="189" customFormat="1" ht="12.75" customHeight="1">
      <c r="A49" s="575">
        <f>COUNT($A$1:A48)+1</f>
        <v>17</v>
      </c>
      <c r="B49" s="1065" t="s">
        <v>462</v>
      </c>
      <c r="C49" s="536" t="s">
        <v>280</v>
      </c>
      <c r="D49" s="538">
        <v>10</v>
      </c>
      <c r="E49" s="399"/>
      <c r="F49" s="423">
        <f t="shared" si="3"/>
        <v>0</v>
      </c>
    </row>
    <row r="50" spans="1:22" s="189" customFormat="1">
      <c r="A50" s="575"/>
      <c r="B50" s="1015"/>
      <c r="C50" s="536"/>
      <c r="D50" s="538"/>
      <c r="E50" s="399"/>
      <c r="F50" s="423">
        <f t="shared" si="3"/>
        <v>0</v>
      </c>
    </row>
    <row r="51" spans="1:22" s="189" customFormat="1" ht="12.75" customHeight="1">
      <c r="A51" s="575">
        <f>COUNT($A$1:A50)+1</f>
        <v>18</v>
      </c>
      <c r="B51" s="1027" t="s">
        <v>463</v>
      </c>
      <c r="C51" s="536"/>
      <c r="D51" s="538"/>
      <c r="E51" s="399"/>
      <c r="F51" s="423">
        <f t="shared" si="3"/>
        <v>0</v>
      </c>
      <c r="G51" s="1137"/>
    </row>
    <row r="52" spans="1:22" s="189" customFormat="1" ht="12.75" customHeight="1">
      <c r="A52" s="575"/>
      <c r="B52" s="1028" t="s">
        <v>464</v>
      </c>
      <c r="C52" s="536" t="s">
        <v>296</v>
      </c>
      <c r="D52" s="538">
        <v>12</v>
      </c>
      <c r="E52" s="399"/>
      <c r="F52" s="423">
        <f t="shared" si="3"/>
        <v>0</v>
      </c>
      <c r="G52" s="1137"/>
    </row>
    <row r="53" spans="1:22" s="189" customFormat="1" ht="14.25" customHeight="1">
      <c r="A53" s="575"/>
      <c r="B53" s="1028" t="s">
        <v>465</v>
      </c>
      <c r="C53" s="536" t="s">
        <v>296</v>
      </c>
      <c r="D53" s="538">
        <v>12</v>
      </c>
      <c r="E53" s="399"/>
      <c r="F53" s="423">
        <f t="shared" si="3"/>
        <v>0</v>
      </c>
      <c r="G53" s="1137"/>
    </row>
    <row r="54" spans="1:22" s="1" customFormat="1">
      <c r="A54" s="575"/>
      <c r="B54" s="1015"/>
      <c r="C54" s="1067"/>
      <c r="D54" s="538"/>
      <c r="E54" s="410"/>
      <c r="F54" s="638"/>
      <c r="Q54" s="6"/>
      <c r="R54" s="6"/>
      <c r="S54" s="6"/>
      <c r="T54" s="6"/>
      <c r="U54" s="6"/>
      <c r="V54" s="6"/>
    </row>
    <row r="55" spans="1:22" s="6" customFormat="1">
      <c r="A55" s="575"/>
      <c r="B55" s="1051"/>
      <c r="C55" s="1052"/>
      <c r="D55" s="1053"/>
      <c r="E55" s="543" t="s">
        <v>633</v>
      </c>
      <c r="F55" s="1054">
        <f>SUM(F41:F53)</f>
        <v>0</v>
      </c>
    </row>
    <row r="56" spans="1:22" s="1" customFormat="1">
      <c r="A56" s="575"/>
      <c r="B56" s="429"/>
      <c r="C56" s="1016"/>
      <c r="D56" s="727"/>
      <c r="E56" s="859"/>
      <c r="F56" s="834"/>
      <c r="J56" s="324"/>
    </row>
    <row r="57" spans="1:22" s="1" customFormat="1">
      <c r="A57" s="1049" t="s">
        <v>18</v>
      </c>
      <c r="B57" s="1050" t="s">
        <v>466</v>
      </c>
      <c r="C57" s="1016"/>
      <c r="D57" s="727"/>
      <c r="E57" s="859"/>
      <c r="F57" s="834"/>
      <c r="J57" s="324"/>
      <c r="Q57" s="6"/>
      <c r="R57" s="6"/>
      <c r="S57" s="6"/>
      <c r="T57" s="6"/>
      <c r="U57" s="6"/>
      <c r="V57" s="6"/>
    </row>
    <row r="58" spans="1:22" s="1" customFormat="1">
      <c r="A58" s="575"/>
      <c r="B58" s="632"/>
      <c r="C58" s="1069"/>
      <c r="D58" s="1044"/>
      <c r="E58" s="806"/>
      <c r="F58" s="834"/>
      <c r="J58" s="324"/>
      <c r="Q58" s="6"/>
      <c r="R58" s="6"/>
      <c r="S58" s="6"/>
      <c r="T58" s="6"/>
      <c r="U58" s="6"/>
      <c r="V58" s="6"/>
    </row>
    <row r="59" spans="1:22" s="1" customFormat="1" ht="51">
      <c r="A59" s="328">
        <f>COUNT($A$1:A58)+1</f>
        <v>19</v>
      </c>
      <c r="B59" s="1070" t="s">
        <v>440</v>
      </c>
      <c r="C59" s="471"/>
      <c r="D59" s="483"/>
      <c r="E59" s="1153"/>
      <c r="F59" s="734">
        <f>D59*E59</f>
        <v>0</v>
      </c>
      <c r="G59" s="1138"/>
      <c r="H59" s="1072"/>
      <c r="I59" s="1073"/>
      <c r="J59" s="1074"/>
      <c r="K59" s="1074"/>
    </row>
    <row r="60" spans="1:22" s="1" customFormat="1" ht="14.25">
      <c r="A60" s="575"/>
      <c r="B60" s="1075" t="s">
        <v>441</v>
      </c>
      <c r="C60" s="510" t="s">
        <v>139</v>
      </c>
      <c r="D60" s="1085">
        <v>40</v>
      </c>
      <c r="E60" s="859"/>
      <c r="F60" s="734">
        <f t="shared" ref="F60:F74" si="4">D60*E60</f>
        <v>0</v>
      </c>
      <c r="G60" s="1071"/>
      <c r="H60" s="1072"/>
      <c r="I60" s="1073"/>
      <c r="J60" s="1071"/>
      <c r="K60" s="1074"/>
      <c r="L60" s="1074"/>
    </row>
    <row r="61" spans="1:22" s="1141" customFormat="1">
      <c r="A61" s="575"/>
      <c r="B61" s="1139"/>
      <c r="C61" s="1140"/>
      <c r="D61" s="1085"/>
      <c r="E61" s="1154"/>
      <c r="F61" s="734">
        <f t="shared" si="4"/>
        <v>0</v>
      </c>
      <c r="G61" s="1138"/>
    </row>
    <row r="62" spans="1:22" s="1143" customFormat="1" ht="89.25">
      <c r="A62" s="1014">
        <f>COUNT($A$1:A60)+1</f>
        <v>20</v>
      </c>
      <c r="B62" s="1142" t="s">
        <v>477</v>
      </c>
      <c r="C62" s="510" t="s">
        <v>102</v>
      </c>
      <c r="D62" s="1085">
        <v>1</v>
      </c>
      <c r="E62" s="859"/>
      <c r="F62" s="734">
        <f t="shared" si="4"/>
        <v>0</v>
      </c>
      <c r="I62" s="1144"/>
    </row>
    <row r="63" spans="1:22" s="1141" customFormat="1">
      <c r="A63" s="575"/>
      <c r="B63" s="1139"/>
      <c r="C63" s="510"/>
      <c r="D63" s="1085"/>
      <c r="E63" s="859"/>
      <c r="F63" s="734">
        <f t="shared" si="4"/>
        <v>0</v>
      </c>
      <c r="G63" s="1138"/>
    </row>
    <row r="64" spans="1:22" s="1143" customFormat="1" ht="89.25">
      <c r="A64" s="1014">
        <f>COUNT($A$1:A63)+1</f>
        <v>21</v>
      </c>
      <c r="B64" s="1142" t="s">
        <v>476</v>
      </c>
      <c r="C64" s="510" t="s">
        <v>102</v>
      </c>
      <c r="D64" s="1085">
        <v>2</v>
      </c>
      <c r="E64" s="859"/>
      <c r="F64" s="734">
        <f t="shared" si="4"/>
        <v>0</v>
      </c>
      <c r="I64" s="1144"/>
    </row>
    <row r="65" spans="1:10" s="189" customFormat="1">
      <c r="A65" s="575"/>
      <c r="B65" s="429"/>
      <c r="C65" s="1016"/>
      <c r="D65" s="727"/>
      <c r="E65" s="399"/>
      <c r="F65" s="734">
        <f t="shared" si="4"/>
        <v>0</v>
      </c>
    </row>
    <row r="66" spans="1:10" s="1061" customFormat="1" ht="51">
      <c r="A66" s="575">
        <f>COUNT($A$1:A64)+1</f>
        <v>22</v>
      </c>
      <c r="B66" s="429" t="s">
        <v>467</v>
      </c>
      <c r="C66" s="1016" t="s">
        <v>172</v>
      </c>
      <c r="D66" s="727">
        <v>1</v>
      </c>
      <c r="E66" s="859"/>
      <c r="F66" s="734">
        <f t="shared" si="4"/>
        <v>0</v>
      </c>
      <c r="I66" s="938"/>
    </row>
    <row r="67" spans="1:10" s="788" customFormat="1">
      <c r="A67" s="1081"/>
      <c r="B67" s="1082"/>
      <c r="C67" s="1083"/>
      <c r="D67" s="1084"/>
      <c r="E67" s="1118"/>
      <c r="F67" s="734">
        <f t="shared" si="4"/>
        <v>0</v>
      </c>
      <c r="J67" s="281"/>
    </row>
    <row r="68" spans="1:10" s="1061" customFormat="1" ht="25.5">
      <c r="A68" s="575">
        <f>COUNT($A$1:A66)+1</f>
        <v>23</v>
      </c>
      <c r="B68" s="429" t="s">
        <v>468</v>
      </c>
      <c r="C68" s="1016" t="s">
        <v>172</v>
      </c>
      <c r="D68" s="727">
        <v>1</v>
      </c>
      <c r="E68" s="859"/>
      <c r="F68" s="734">
        <f t="shared" si="4"/>
        <v>0</v>
      </c>
      <c r="I68" s="938"/>
    </row>
    <row r="69" spans="1:10" s="788" customFormat="1">
      <c r="A69" s="1081"/>
      <c r="B69" s="1082"/>
      <c r="C69" s="1083"/>
      <c r="D69" s="1084"/>
      <c r="E69" s="1118"/>
      <c r="F69" s="734">
        <f t="shared" si="4"/>
        <v>0</v>
      </c>
      <c r="J69" s="281"/>
    </row>
    <row r="70" spans="1:10" s="1" customFormat="1" ht="14.25">
      <c r="A70" s="575">
        <f>COUNT($A$1:A68)+1</f>
        <v>24</v>
      </c>
      <c r="B70" s="429" t="s">
        <v>444</v>
      </c>
      <c r="C70" s="82" t="s">
        <v>139</v>
      </c>
      <c r="D70" s="563">
        <v>40</v>
      </c>
      <c r="E70" s="384"/>
      <c r="F70" s="734">
        <f t="shared" si="4"/>
        <v>0</v>
      </c>
      <c r="J70" s="324"/>
    </row>
    <row r="71" spans="1:10" s="1" customFormat="1">
      <c r="A71" s="575"/>
      <c r="B71" s="429"/>
      <c r="C71" s="82"/>
      <c r="D71" s="563"/>
      <c r="E71" s="384"/>
      <c r="F71" s="734">
        <f t="shared" si="4"/>
        <v>0</v>
      </c>
      <c r="J71" s="324"/>
    </row>
    <row r="72" spans="1:10" s="189" customFormat="1" ht="13.5" customHeight="1">
      <c r="A72" s="575">
        <f>COUNT($A$1:A70)+1</f>
        <v>25</v>
      </c>
      <c r="B72" s="24" t="s">
        <v>445</v>
      </c>
      <c r="C72" s="637" t="s">
        <v>280</v>
      </c>
      <c r="D72" s="538">
        <v>40</v>
      </c>
      <c r="E72" s="410"/>
      <c r="F72" s="734">
        <f t="shared" si="4"/>
        <v>0</v>
      </c>
      <c r="J72" s="283"/>
    </row>
    <row r="73" spans="1:10" s="189" customFormat="1">
      <c r="A73" s="575"/>
      <c r="B73" s="1015"/>
      <c r="C73" s="637"/>
      <c r="D73" s="538"/>
      <c r="E73" s="410"/>
      <c r="F73" s="734">
        <f t="shared" si="4"/>
        <v>0</v>
      </c>
      <c r="J73" s="283"/>
    </row>
    <row r="74" spans="1:10" s="189" customFormat="1" ht="25.5">
      <c r="A74" s="575">
        <f>COUNT($A$1:A72)+1</f>
        <v>26</v>
      </c>
      <c r="B74" s="24" t="s">
        <v>446</v>
      </c>
      <c r="C74" s="637" t="s">
        <v>280</v>
      </c>
      <c r="D74" s="538">
        <v>40</v>
      </c>
      <c r="E74" s="410"/>
      <c r="F74" s="734">
        <f t="shared" si="4"/>
        <v>0</v>
      </c>
      <c r="J74" s="283"/>
    </row>
    <row r="75" spans="1:10" s="189" customFormat="1">
      <c r="A75" s="575"/>
      <c r="B75" s="429"/>
      <c r="C75" s="637"/>
      <c r="D75" s="538"/>
      <c r="E75" s="410"/>
      <c r="F75" s="638"/>
      <c r="J75" s="283"/>
    </row>
    <row r="76" spans="1:10" s="313" customFormat="1">
      <c r="A76" s="575"/>
      <c r="B76" s="1090"/>
      <c r="C76" s="536"/>
      <c r="D76" s="508"/>
      <c r="E76" s="399" t="s">
        <v>469</v>
      </c>
      <c r="F76" s="1091">
        <f>SUM(F59:F74)</f>
        <v>0</v>
      </c>
    </row>
    <row r="77" spans="1:10" s="313" customFormat="1">
      <c r="A77" s="575"/>
      <c r="B77" s="1090"/>
      <c r="C77" s="536"/>
      <c r="D77" s="508"/>
      <c r="E77" s="399"/>
      <c r="F77" s="1092"/>
    </row>
    <row r="78" spans="1:10" s="1" customFormat="1">
      <c r="A78" s="1056" t="s">
        <v>18</v>
      </c>
      <c r="B78" s="1093" t="s">
        <v>448</v>
      </c>
      <c r="C78" s="637"/>
      <c r="D78" s="538"/>
      <c r="E78" s="410"/>
      <c r="F78" s="638"/>
    </row>
    <row r="79" spans="1:10" s="1" customFormat="1">
      <c r="A79" s="1040"/>
      <c r="B79" s="1015"/>
      <c r="C79" s="637"/>
      <c r="D79" s="538"/>
      <c r="E79" s="410"/>
      <c r="F79" s="638"/>
    </row>
    <row r="80" spans="1:10" s="833" customFormat="1">
      <c r="A80" s="1094">
        <f>COUNT($A$2:A79)+1</f>
        <v>27</v>
      </c>
      <c r="B80" s="24" t="s">
        <v>470</v>
      </c>
      <c r="C80" s="1095"/>
      <c r="D80" s="513">
        <v>0.05</v>
      </c>
      <c r="E80" s="858"/>
      <c r="F80" s="1102">
        <f>(F76+F55+F37+F15)*D80</f>
        <v>0</v>
      </c>
    </row>
    <row r="81" spans="1:10" s="833" customFormat="1">
      <c r="A81" s="1099"/>
      <c r="B81" s="1100"/>
      <c r="C81" s="1095"/>
      <c r="D81" s="831"/>
      <c r="E81" s="832"/>
      <c r="F81" s="832"/>
    </row>
    <row r="82" spans="1:10" s="1039" customFormat="1">
      <c r="A82" s="1032"/>
      <c r="B82" s="1033"/>
      <c r="C82" s="1034"/>
      <c r="D82" s="1101"/>
      <c r="E82" s="1102" t="s">
        <v>450</v>
      </c>
      <c r="F82" s="1103">
        <f>SUM(F80)</f>
        <v>0</v>
      </c>
      <c r="G82" s="1038"/>
    </row>
    <row r="83" spans="1:10" s="1039" customFormat="1">
      <c r="A83" s="1032"/>
      <c r="B83" s="1033"/>
      <c r="C83" s="1034"/>
      <c r="D83" s="1101"/>
      <c r="E83" s="1102"/>
      <c r="F83" s="1105"/>
      <c r="G83" s="1038"/>
    </row>
    <row r="84" spans="1:10" s="1" customFormat="1">
      <c r="A84" s="1056"/>
      <c r="B84" s="1106" t="s">
        <v>451</v>
      </c>
      <c r="C84" s="82"/>
      <c r="D84" s="563"/>
      <c r="E84" s="120"/>
      <c r="F84" s="120"/>
    </row>
    <row r="85" spans="1:10" s="1" customFormat="1">
      <c r="A85" s="1088" t="s">
        <v>12</v>
      </c>
      <c r="B85" s="1107" t="s">
        <v>429</v>
      </c>
      <c r="C85" s="156"/>
      <c r="D85" s="1108"/>
      <c r="E85" s="120"/>
      <c r="F85" s="120">
        <f>F15</f>
        <v>0</v>
      </c>
    </row>
    <row r="86" spans="1:10" s="1" customFormat="1">
      <c r="A86" s="1088" t="s">
        <v>13</v>
      </c>
      <c r="B86" s="1109" t="s">
        <v>188</v>
      </c>
      <c r="C86" s="82"/>
      <c r="D86" s="1110"/>
      <c r="E86" s="120"/>
      <c r="F86" s="120">
        <f>F37</f>
        <v>0</v>
      </c>
    </row>
    <row r="87" spans="1:10" s="1" customFormat="1">
      <c r="A87" s="1088" t="s">
        <v>17</v>
      </c>
      <c r="B87" s="1109" t="s">
        <v>414</v>
      </c>
      <c r="C87" s="82"/>
      <c r="D87" s="1110"/>
      <c r="E87" s="120"/>
      <c r="F87" s="120">
        <f>F55</f>
        <v>0</v>
      </c>
    </row>
    <row r="88" spans="1:10" s="1" customFormat="1">
      <c r="A88" s="1088" t="s">
        <v>18</v>
      </c>
      <c r="B88" s="948" t="s">
        <v>466</v>
      </c>
      <c r="C88" s="156"/>
      <c r="D88" s="1108"/>
      <c r="E88" s="157"/>
      <c r="F88" s="157">
        <f>F76</f>
        <v>0</v>
      </c>
    </row>
    <row r="89" spans="1:10" s="1" customFormat="1">
      <c r="A89" s="1088" t="s">
        <v>19</v>
      </c>
      <c r="B89" s="948" t="str">
        <f>B78</f>
        <v>DODATNA IN NEPREDVIDENA DELA</v>
      </c>
      <c r="C89" s="156"/>
      <c r="D89" s="1108"/>
      <c r="E89" s="157"/>
      <c r="F89" s="157">
        <f>F82</f>
        <v>0</v>
      </c>
    </row>
    <row r="90" spans="1:10" s="1" customFormat="1">
      <c r="A90" s="1088"/>
      <c r="B90" s="948"/>
      <c r="C90" s="156"/>
      <c r="D90" s="1108"/>
      <c r="E90" s="157"/>
      <c r="F90" s="157"/>
    </row>
    <row r="91" spans="1:10" s="1" customFormat="1" ht="13.5" thickBot="1">
      <c r="A91" s="1111"/>
      <c r="B91" s="37" t="str">
        <f>$B$1&amp;" skupaj:"</f>
        <v>FEKALNA KANALIZACIJA skupaj:</v>
      </c>
      <c r="C91" s="1112"/>
      <c r="D91" s="1113"/>
      <c r="E91" s="1114"/>
      <c r="F91" s="1115">
        <f>SUM(F85:F89)</f>
        <v>0</v>
      </c>
    </row>
    <row r="92" spans="1:10" s="1" customFormat="1" ht="13.5" thickTop="1">
      <c r="A92" s="1088"/>
      <c r="B92" s="1107"/>
      <c r="C92" s="156"/>
      <c r="D92" s="1116"/>
      <c r="E92" s="157"/>
      <c r="F92" s="157"/>
      <c r="J92" s="324"/>
    </row>
  </sheetData>
  <sheetProtection algorithmName="SHA-512" hashValue="4qn88uDEWkkMSmZ/NiNPJgbVegj7b8HiFayg/afrs+4eva41pgLnWyZAkdMLIM0lw4WWwBc1Q4i7A4CLiguTOw==" saltValue="03GiCep/Ck++5I7e1U4BwA==" spinCount="100000" sheet="1" objects="1" scenarios="1" selectLockedCells="1"/>
  <pageMargins left="0.78740157480314965" right="0.59055118110236227" top="0.86614173228346458" bottom="0.86614173228346458" header="0.31496062992125984" footer="0.39370078740157483"/>
  <pageSetup paperSize="9" scale="97" orientation="portrait" horizontalDpi="300"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rowBreaks count="2" manualBreakCount="2">
    <brk id="33" max="5" man="1"/>
    <brk id="62" max="5"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39"/>
  <sheetViews>
    <sheetView showZeros="0" view="pageBreakPreview" topLeftCell="A4" zoomScaleNormal="100" zoomScaleSheetLayoutView="100" workbookViewId="0">
      <selection activeCell="C39" sqref="C39:D39"/>
    </sheetView>
  </sheetViews>
  <sheetFormatPr defaultRowHeight="12.75"/>
  <cols>
    <col min="1" max="1" width="5.140625" style="82" customWidth="1"/>
    <col min="2" max="2" width="5.140625" style="82" bestFit="1" customWidth="1"/>
    <col min="3" max="3" width="48.140625" style="1" customWidth="1"/>
    <col min="4" max="4" width="30.85546875" style="120" customWidth="1"/>
    <col min="5" max="5" width="9.140625" style="1"/>
    <col min="6" max="6" width="14.28515625" style="1" customWidth="1"/>
    <col min="7" max="7" width="9.140625" style="1"/>
    <col min="8" max="8" width="12.85546875" style="1" customWidth="1"/>
    <col min="9" max="9" width="12.5703125" style="121" customWidth="1"/>
    <col min="10" max="16384" width="9.140625" style="1"/>
  </cols>
  <sheetData>
    <row r="1" spans="1:9" ht="15.75">
      <c r="B1" s="119"/>
    </row>
    <row r="2" spans="1:9" ht="15.75">
      <c r="B2" s="119"/>
      <c r="C2" s="122"/>
      <c r="H2" s="121"/>
      <c r="I2" s="1"/>
    </row>
    <row r="4" spans="1:9" ht="15.75">
      <c r="A4" s="123"/>
      <c r="B4" s="123" t="s">
        <v>36</v>
      </c>
      <c r="D4" s="124"/>
    </row>
    <row r="5" spans="1:9" ht="15.75">
      <c r="A5" s="125"/>
      <c r="B5" s="125"/>
      <c r="C5" s="126"/>
      <c r="D5" s="124"/>
    </row>
    <row r="6" spans="1:9">
      <c r="A6" s="125"/>
      <c r="B6" s="125"/>
      <c r="C6" s="2"/>
      <c r="D6" s="124"/>
    </row>
    <row r="7" spans="1:9" s="131" customFormat="1" ht="15">
      <c r="A7" s="375" t="s">
        <v>14</v>
      </c>
      <c r="B7" s="127" t="s">
        <v>16</v>
      </c>
      <c r="C7" s="128"/>
      <c r="D7" s="129"/>
      <c r="E7" s="130"/>
      <c r="I7" s="132"/>
    </row>
    <row r="8" spans="1:9" s="2" customFormat="1" ht="14.25">
      <c r="A8" s="376"/>
      <c r="B8" s="133"/>
      <c r="C8" s="134"/>
      <c r="D8" s="135"/>
      <c r="E8" s="136"/>
      <c r="F8" s="137"/>
      <c r="G8" s="138"/>
      <c r="I8" s="121"/>
    </row>
    <row r="9" spans="1:9">
      <c r="A9" s="139"/>
      <c r="B9" s="139" t="str">
        <f>'PRIPRAVLJALNA DELA'!A3</f>
        <v>I.</v>
      </c>
      <c r="C9" s="140" t="str">
        <f>+'PRIPRAVLJALNA DELA'!B3</f>
        <v>UREDITEV GRADBIŠČA</v>
      </c>
      <c r="D9" s="141">
        <f>+'PRIPRAVLJALNA DELA'!F38</f>
        <v>0</v>
      </c>
      <c r="E9" s="142"/>
    </row>
    <row r="10" spans="1:9">
      <c r="A10" s="139"/>
      <c r="B10" s="139" t="str">
        <f>RUŠITVENA!A1</f>
        <v>II.</v>
      </c>
      <c r="C10" s="140" t="str">
        <f>+RUŠITVENA!B1</f>
        <v>RUŠITVENA DELA</v>
      </c>
      <c r="D10" s="141">
        <f>+RUŠITVENA!F77</f>
        <v>0</v>
      </c>
      <c r="E10" s="142"/>
    </row>
    <row r="11" spans="1:9">
      <c r="A11" s="144"/>
      <c r="B11" s="144" t="str">
        <f>+ZEMELJSKA!A1</f>
        <v>III.</v>
      </c>
      <c r="C11" s="145" t="str">
        <f>+ZEMELJSKA!B1</f>
        <v>ZEMELJSKA DELA</v>
      </c>
      <c r="D11" s="146">
        <f>+ZEMELJSKA!F38</f>
        <v>0</v>
      </c>
      <c r="E11" s="142"/>
    </row>
    <row r="12" spans="1:9">
      <c r="A12" s="144"/>
      <c r="B12" s="144" t="str">
        <f>+' KANAL. V OBJEKTU'!A1</f>
        <v>IV.</v>
      </c>
      <c r="C12" s="140" t="str">
        <f>+' KANAL. V OBJEKTU'!B1</f>
        <v>KANALIZACIJA V OBJEKTU</v>
      </c>
      <c r="D12" s="146">
        <f>+' KANAL. V OBJEKTU'!F37</f>
        <v>0</v>
      </c>
      <c r="E12" s="142"/>
    </row>
    <row r="13" spans="1:9">
      <c r="A13" s="144"/>
      <c r="B13" s="144" t="str">
        <f>+BETONSKA!A1</f>
        <v>V.</v>
      </c>
      <c r="C13" s="145" t="str">
        <f>+BETONSKA!B1</f>
        <v xml:space="preserve">BETONSKA DELA </v>
      </c>
      <c r="D13" s="146">
        <f>+BETONSKA!F51</f>
        <v>0</v>
      </c>
      <c r="E13" s="142"/>
    </row>
    <row r="14" spans="1:9">
      <c r="A14" s="144"/>
      <c r="B14" s="147" t="str">
        <f>'TESARSKA DELA'!A1</f>
        <v>VI.</v>
      </c>
      <c r="C14" s="145" t="str">
        <f>+'TESARSKA DELA'!B1</f>
        <v>TESARSKA  DELA</v>
      </c>
      <c r="D14" s="146">
        <f>+'TESARSKA DELA'!F49</f>
        <v>0</v>
      </c>
      <c r="E14" s="142"/>
    </row>
    <row r="15" spans="1:9">
      <c r="A15" s="144"/>
      <c r="B15" s="148" t="str">
        <f>ZIDARSKA!A1</f>
        <v>VII.</v>
      </c>
      <c r="C15" s="149" t="str">
        <f>+ZIDARSKA!B1</f>
        <v>ZIDARSKA DELA</v>
      </c>
      <c r="D15" s="150">
        <f>+ZIDARSKA!F59</f>
        <v>0</v>
      </c>
      <c r="E15" s="142"/>
    </row>
    <row r="16" spans="1:9" s="154" customFormat="1" ht="15">
      <c r="A16" s="377"/>
      <c r="B16" s="151"/>
      <c r="C16" s="152" t="s">
        <v>9</v>
      </c>
      <c r="D16" s="153">
        <f>SUM(D9:D15)</f>
        <v>0</v>
      </c>
      <c r="I16" s="155"/>
    </row>
    <row r="17" spans="1:9" s="6" customFormat="1">
      <c r="A17" s="301"/>
      <c r="B17" s="156"/>
      <c r="D17" s="157"/>
      <c r="I17" s="158"/>
    </row>
    <row r="18" spans="1:9" s="162" customFormat="1" ht="15">
      <c r="A18" s="378" t="s">
        <v>0</v>
      </c>
      <c r="B18" s="1157" t="s">
        <v>30</v>
      </c>
      <c r="C18" s="1158"/>
      <c r="D18" s="160"/>
      <c r="E18" s="161"/>
      <c r="I18" s="132"/>
    </row>
    <row r="19" spans="1:9">
      <c r="A19" s="143"/>
      <c r="B19" s="139" t="str">
        <f>+rekapitulacija!B4</f>
        <v>I.</v>
      </c>
      <c r="C19" s="163" t="str">
        <f>+rekapitulacija!C4</f>
        <v>STREHA - DVOKAPNICA</v>
      </c>
      <c r="D19" s="164">
        <f>+rekapitulacija!D4</f>
        <v>0</v>
      </c>
      <c r="E19" s="142"/>
    </row>
    <row r="20" spans="1:9">
      <c r="A20" s="143"/>
      <c r="B20" s="139" t="str">
        <f>+rekapitulacija!B5</f>
        <v>II.</v>
      </c>
      <c r="C20" s="163" t="str">
        <f>+rekapitulacija!C5</f>
        <v xml:space="preserve">RAVNA STREHA </v>
      </c>
      <c r="D20" s="164">
        <f>+rekapitulacija!D5</f>
        <v>0</v>
      </c>
      <c r="E20" s="142"/>
    </row>
    <row r="21" spans="1:9">
      <c r="A21" s="143"/>
      <c r="B21" s="139" t="str">
        <f>+rekapitulacija!B6</f>
        <v>III.</v>
      </c>
      <c r="C21" s="163" t="str">
        <f>+rekapitulacija!C6</f>
        <v>FASADA</v>
      </c>
      <c r="D21" s="164">
        <f>+rekapitulacija!D6</f>
        <v>0</v>
      </c>
      <c r="E21" s="142"/>
    </row>
    <row r="22" spans="1:9">
      <c r="A22" s="143"/>
      <c r="B22" s="139" t="str">
        <f>+rekapitulacija!B7</f>
        <v>IV.</v>
      </c>
      <c r="C22" s="163" t="str">
        <f>+rekapitulacija!C7</f>
        <v>KLJUČAVNIČARSKA DELA</v>
      </c>
      <c r="D22" s="164">
        <f>+rekapitulacija!D7</f>
        <v>0</v>
      </c>
      <c r="E22" s="142"/>
    </row>
    <row r="23" spans="1:9">
      <c r="A23" s="143"/>
      <c r="B23" s="139" t="str">
        <f>+rekapitulacija!B8</f>
        <v>V.</v>
      </c>
      <c r="C23" s="163" t="str">
        <f>+rekapitulacija!C8</f>
        <v>ESTRIHI</v>
      </c>
      <c r="D23" s="164">
        <f>+rekapitulacija!D8</f>
        <v>0</v>
      </c>
      <c r="E23" s="142"/>
    </row>
    <row r="24" spans="1:9">
      <c r="A24" s="143"/>
      <c r="B24" s="144" t="str">
        <f>+rekapitulacija!B9</f>
        <v>VI.</v>
      </c>
      <c r="C24" s="163" t="str">
        <f>+rekapitulacija!C9</f>
        <v xml:space="preserve">KERAMIKA </v>
      </c>
      <c r="D24" s="164">
        <f>+rekapitulacija!D9</f>
        <v>0</v>
      </c>
      <c r="E24" s="142"/>
    </row>
    <row r="25" spans="1:9">
      <c r="A25" s="143"/>
      <c r="B25" s="144" t="str">
        <f>+rekapitulacija!B10</f>
        <v>VII.</v>
      </c>
      <c r="C25" s="163" t="str">
        <f>+rekapitulacija!C10</f>
        <v>PVC TLAKI</v>
      </c>
      <c r="D25" s="164">
        <f>+rekapitulacija!D10</f>
        <v>0</v>
      </c>
      <c r="E25" s="142"/>
    </row>
    <row r="26" spans="1:9">
      <c r="A26" s="143"/>
      <c r="B26" s="144" t="str">
        <f>+rekapitulacija!B11</f>
        <v>VIII.</v>
      </c>
      <c r="C26" s="163" t="str">
        <f>+rekapitulacija!C11</f>
        <v>VRATA, SANITARNE STENE</v>
      </c>
      <c r="D26" s="164">
        <f>+rekapitulacija!D11</f>
        <v>0</v>
      </c>
      <c r="E26" s="142"/>
    </row>
    <row r="27" spans="1:9">
      <c r="A27" s="143"/>
      <c r="B27" s="144" t="str">
        <f>+rekapitulacija!B12</f>
        <v>IX.</v>
      </c>
      <c r="C27" s="163" t="str">
        <f>+rekapitulacija!C12</f>
        <v>OKNA</v>
      </c>
      <c r="D27" s="164">
        <f>+rekapitulacija!D12</f>
        <v>0</v>
      </c>
      <c r="E27" s="142"/>
    </row>
    <row r="28" spans="1:9">
      <c r="A28" s="143"/>
      <c r="B28" s="144" t="str">
        <f>+rekapitulacija!B13</f>
        <v>X.</v>
      </c>
      <c r="C28" s="163" t="str">
        <f>+rekapitulacija!C13</f>
        <v>ZUNANJE IN NOTRANJE ZASTEKLITVE</v>
      </c>
      <c r="D28" s="164">
        <f>+rekapitulacija!D13</f>
        <v>0</v>
      </c>
      <c r="E28" s="142"/>
    </row>
    <row r="29" spans="1:9">
      <c r="A29" s="143"/>
      <c r="B29" s="144" t="str">
        <f>+rekapitulacija!B14</f>
        <v>XI.</v>
      </c>
      <c r="C29" s="163" t="str">
        <f>+rekapitulacija!C14</f>
        <v>SUHOMONTAŽNA DELA</v>
      </c>
      <c r="D29" s="164">
        <f>+rekapitulacija!D14</f>
        <v>0</v>
      </c>
      <c r="E29" s="142"/>
    </row>
    <row r="30" spans="1:9">
      <c r="A30" s="143"/>
      <c r="B30" s="144" t="str">
        <f>+rekapitulacija!B15</f>
        <v>XII.</v>
      </c>
      <c r="C30" s="163" t="str">
        <f>+rekapitulacija!C15</f>
        <v>SLIKOPLESKARSKA DELA</v>
      </c>
      <c r="D30" s="164">
        <f>+rekapitulacija!D15</f>
        <v>0</v>
      </c>
      <c r="E30" s="142"/>
    </row>
    <row r="31" spans="1:9">
      <c r="A31" s="143"/>
      <c r="B31" s="144" t="str">
        <f>+rekapitulacija!B16</f>
        <v>XIII.</v>
      </c>
      <c r="C31" s="163" t="str">
        <f>+rekapitulacija!C16</f>
        <v>DVIGALO</v>
      </c>
      <c r="D31" s="164">
        <f>+rekapitulacija!D16</f>
        <v>0</v>
      </c>
      <c r="E31" s="142"/>
    </row>
    <row r="32" spans="1:9">
      <c r="A32" s="143"/>
      <c r="B32" s="148" t="str">
        <f>+rekapitulacija!B17</f>
        <v>XIV.</v>
      </c>
      <c r="C32" s="165" t="str">
        <f>+rekapitulacija!C17</f>
        <v>RAZNA DELA</v>
      </c>
      <c r="D32" s="166">
        <f>+rekapitulacija!D17</f>
        <v>0</v>
      </c>
      <c r="E32" s="142"/>
    </row>
    <row r="33" spans="1:9" s="154" customFormat="1" ht="15">
      <c r="A33" s="151"/>
      <c r="B33" s="151"/>
      <c r="C33" s="152" t="s">
        <v>33</v>
      </c>
      <c r="D33" s="153">
        <f>SUM(D19:D32)</f>
        <v>0</v>
      </c>
      <c r="I33" s="155"/>
    </row>
    <row r="34" spans="1:9" s="6" customFormat="1" ht="13.5" thickBot="1">
      <c r="A34" s="143"/>
      <c r="B34" s="144"/>
      <c r="C34" s="163"/>
      <c r="D34" s="164"/>
      <c r="E34" s="142"/>
      <c r="I34" s="158"/>
    </row>
    <row r="35" spans="1:9" s="176" customFormat="1" ht="16.5" thickBot="1">
      <c r="A35" s="171"/>
      <c r="B35" s="172"/>
      <c r="C35" s="173" t="s">
        <v>387</v>
      </c>
      <c r="D35" s="174">
        <f>D16+D33</f>
        <v>0</v>
      </c>
      <c r="E35" s="175"/>
      <c r="I35" s="121"/>
    </row>
    <row r="36" spans="1:9" s="181" customFormat="1">
      <c r="A36" s="177"/>
      <c r="B36" s="177"/>
      <c r="C36" s="178"/>
      <c r="D36" s="179"/>
      <c r="E36" s="180"/>
      <c r="I36" s="121"/>
    </row>
    <row r="37" spans="1:9" s="184" customFormat="1">
      <c r="A37" s="182"/>
      <c r="B37" s="182"/>
      <c r="C37" s="183"/>
      <c r="D37" s="370"/>
      <c r="I37" s="185"/>
    </row>
    <row r="38" spans="1:9" s="8" customFormat="1" ht="27.75" customHeight="1">
      <c r="A38" s="9"/>
      <c r="B38" s="9"/>
      <c r="C38" s="1155"/>
      <c r="D38" s="1156"/>
      <c r="I38" s="185"/>
    </row>
    <row r="39" spans="1:9" s="8" customFormat="1" ht="29.25" customHeight="1">
      <c r="A39" s="9"/>
      <c r="B39" s="9"/>
      <c r="C39" s="1155"/>
      <c r="D39" s="1156"/>
      <c r="I39" s="185"/>
    </row>
  </sheetData>
  <sheetProtection algorithmName="SHA-512" hashValue="kyH7zi9r6EiA3HVhBsxvOUYn4erKJ4WmSEe6X9Nr4pLuy2iW4DBu9JgdMTF5hzZcrohlIUbcj+jBtipyNlZvbg==" saltValue="wiUhHI3qf07Fro9MkeqTFA==" spinCount="100000" sheet="1" objects="1" scenarios="1" selectLockedCells="1"/>
  <mergeCells count="3">
    <mergeCell ref="B18:C18"/>
    <mergeCell ref="C38:D38"/>
    <mergeCell ref="C39:D39"/>
  </mergeCells>
  <phoneticPr fontId="0" type="noConversion"/>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ignoredErrors>
    <ignoredError sqref="A17:D17 A19 A20 A25 A18 C18:D18 A33:B33 A36:D36 A16:C16" emptyCellReference="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G42"/>
  <sheetViews>
    <sheetView showZeros="0" view="pageBreakPreview" zoomScaleNormal="100" zoomScaleSheetLayoutView="100" workbookViewId="0">
      <selection activeCell="E7" sqref="E7"/>
    </sheetView>
  </sheetViews>
  <sheetFormatPr defaultRowHeight="12.75"/>
  <cols>
    <col min="1" max="1" width="6" style="554" customWidth="1"/>
    <col min="2" max="2" width="40" style="555" customWidth="1"/>
    <col min="3" max="3" width="7.140625" style="556" customWidth="1"/>
    <col min="4" max="4" width="9" style="557" customWidth="1"/>
    <col min="5" max="5" width="11.7109375" style="558" customWidth="1"/>
    <col min="6" max="6" width="15.7109375" style="558" customWidth="1"/>
    <col min="7" max="16384" width="9.140625" style="559"/>
  </cols>
  <sheetData>
    <row r="1" spans="1:7" s="549" customFormat="1" ht="15.75">
      <c r="A1" s="92" t="s">
        <v>14</v>
      </c>
      <c r="B1" s="93" t="s">
        <v>40</v>
      </c>
      <c r="C1" s="438"/>
      <c r="D1" s="439"/>
      <c r="E1" s="365"/>
      <c r="F1" s="365"/>
    </row>
    <row r="2" spans="1:7" s="549" customFormat="1" ht="15.75">
      <c r="A2" s="92"/>
      <c r="B2" s="93"/>
      <c r="C2" s="438"/>
      <c r="D2" s="439"/>
      <c r="E2" s="365"/>
      <c r="F2" s="365"/>
    </row>
    <row r="3" spans="1:7" s="550" customFormat="1">
      <c r="A3" s="94" t="s">
        <v>12</v>
      </c>
      <c r="B3" s="95" t="s">
        <v>62</v>
      </c>
      <c r="C3" s="440"/>
      <c r="D3" s="439"/>
      <c r="E3" s="366"/>
      <c r="F3" s="366"/>
    </row>
    <row r="4" spans="1:7" s="551" customFormat="1">
      <c r="A4" s="94"/>
      <c r="B4" s="95"/>
      <c r="C4" s="441"/>
      <c r="D4" s="442"/>
      <c r="E4" s="367"/>
      <c r="F4" s="367"/>
    </row>
    <row r="5" spans="1:7" s="6" customFormat="1">
      <c r="A5" s="418" t="s">
        <v>25</v>
      </c>
      <c r="B5" s="419" t="s">
        <v>26</v>
      </c>
      <c r="C5" s="506" t="s">
        <v>11</v>
      </c>
      <c r="D5" s="507" t="s">
        <v>27</v>
      </c>
      <c r="E5" s="420" t="s">
        <v>28</v>
      </c>
      <c r="F5" s="421" t="s">
        <v>29</v>
      </c>
      <c r="G5" s="142"/>
    </row>
    <row r="6" spans="1:7" s="552" customFormat="1">
      <c r="A6" s="96"/>
      <c r="B6" s="97"/>
      <c r="C6" s="445"/>
      <c r="D6" s="446"/>
      <c r="E6" s="359"/>
      <c r="F6" s="359"/>
    </row>
    <row r="7" spans="1:7" s="431" customFormat="1">
      <c r="A7" s="71">
        <f>COUNT($A$5:A5)+1</f>
        <v>1</v>
      </c>
      <c r="B7" s="63" t="s">
        <v>114</v>
      </c>
      <c r="C7" s="447" t="s">
        <v>115</v>
      </c>
      <c r="D7" s="448">
        <v>1</v>
      </c>
      <c r="E7" s="25"/>
      <c r="F7" s="360">
        <f>D7*E7</f>
        <v>0</v>
      </c>
    </row>
    <row r="8" spans="1:7" s="431" customFormat="1">
      <c r="A8" s="71"/>
      <c r="B8" s="63"/>
      <c r="C8" s="447"/>
      <c r="D8" s="448"/>
      <c r="E8" s="25"/>
      <c r="F8" s="360">
        <f t="shared" ref="F8:F34" si="0">D8*E8</f>
        <v>0</v>
      </c>
    </row>
    <row r="9" spans="1:7" s="431" customFormat="1" ht="63.75">
      <c r="A9" s="71">
        <f>COUNT($A$5:A8)+1</f>
        <v>2</v>
      </c>
      <c r="B9" s="63" t="s">
        <v>164</v>
      </c>
      <c r="C9" s="447"/>
      <c r="D9" s="448"/>
      <c r="E9" s="25"/>
      <c r="F9" s="360">
        <f t="shared" si="0"/>
        <v>0</v>
      </c>
    </row>
    <row r="10" spans="1:7" s="431" customFormat="1" ht="51">
      <c r="A10" s="71"/>
      <c r="B10" s="26" t="s">
        <v>116</v>
      </c>
      <c r="C10" s="447" t="s">
        <v>117</v>
      </c>
      <c r="D10" s="448">
        <v>50</v>
      </c>
      <c r="E10" s="25"/>
      <c r="F10" s="360">
        <f t="shared" si="0"/>
        <v>0</v>
      </c>
    </row>
    <row r="11" spans="1:7" s="431" customFormat="1">
      <c r="A11" s="71"/>
      <c r="B11" s="26"/>
      <c r="C11" s="447"/>
      <c r="D11" s="448"/>
      <c r="E11" s="25"/>
      <c r="F11" s="360">
        <f t="shared" si="0"/>
        <v>0</v>
      </c>
    </row>
    <row r="12" spans="1:7" s="431" customFormat="1" ht="38.25">
      <c r="A12" s="71">
        <f>COUNT($A$5:A9)+1</f>
        <v>3</v>
      </c>
      <c r="B12" s="14" t="s">
        <v>118</v>
      </c>
      <c r="C12" s="447" t="s">
        <v>115</v>
      </c>
      <c r="D12" s="448">
        <v>1</v>
      </c>
      <c r="E12" s="25"/>
      <c r="F12" s="360">
        <f t="shared" si="0"/>
        <v>0</v>
      </c>
    </row>
    <row r="13" spans="1:7" s="431" customFormat="1">
      <c r="A13" s="71"/>
      <c r="B13" s="14"/>
      <c r="C13" s="447"/>
      <c r="D13" s="448"/>
      <c r="E13" s="25"/>
      <c r="F13" s="360">
        <f t="shared" si="0"/>
        <v>0</v>
      </c>
    </row>
    <row r="14" spans="1:7" s="431" customFormat="1" ht="38.25">
      <c r="A14" s="71">
        <f>COUNT($A$5:A12)+1</f>
        <v>4</v>
      </c>
      <c r="B14" s="14" t="s">
        <v>480</v>
      </c>
      <c r="C14" s="447"/>
      <c r="D14" s="449"/>
      <c r="E14" s="25"/>
      <c r="F14" s="360">
        <f t="shared" si="0"/>
        <v>0</v>
      </c>
    </row>
    <row r="15" spans="1:7" s="431" customFormat="1" ht="25.5" customHeight="1">
      <c r="A15" s="71"/>
      <c r="B15" s="26" t="s">
        <v>479</v>
      </c>
      <c r="C15" s="447" t="s">
        <v>102</v>
      </c>
      <c r="D15" s="449">
        <v>1</v>
      </c>
      <c r="E15" s="25"/>
      <c r="F15" s="360">
        <f t="shared" si="0"/>
        <v>0</v>
      </c>
    </row>
    <row r="16" spans="1:7" s="431" customFormat="1">
      <c r="A16" s="71"/>
      <c r="B16" s="63"/>
      <c r="C16" s="450"/>
      <c r="D16" s="449"/>
      <c r="E16" s="25"/>
      <c r="F16" s="360">
        <f t="shared" si="0"/>
        <v>0</v>
      </c>
    </row>
    <row r="17" spans="1:6" s="431" customFormat="1" ht="52.5" customHeight="1">
      <c r="A17" s="71">
        <f>COUNT($A$5:A15)+1</f>
        <v>5</v>
      </c>
      <c r="B17" s="14" t="s">
        <v>481</v>
      </c>
      <c r="C17" s="447" t="s">
        <v>102</v>
      </c>
      <c r="D17" s="449">
        <v>1</v>
      </c>
      <c r="E17" s="25"/>
      <c r="F17" s="360">
        <f t="shared" si="0"/>
        <v>0</v>
      </c>
    </row>
    <row r="18" spans="1:6" s="431" customFormat="1" ht="25.5">
      <c r="A18" s="71"/>
      <c r="B18" s="14" t="s">
        <v>119</v>
      </c>
      <c r="C18" s="447" t="s">
        <v>102</v>
      </c>
      <c r="D18" s="449">
        <v>6</v>
      </c>
      <c r="E18" s="25"/>
      <c r="F18" s="360">
        <f t="shared" si="0"/>
        <v>0</v>
      </c>
    </row>
    <row r="19" spans="1:6" s="431" customFormat="1">
      <c r="A19" s="71"/>
      <c r="B19" s="14"/>
      <c r="C19" s="450"/>
      <c r="D19" s="449"/>
      <c r="E19" s="25"/>
      <c r="F19" s="360">
        <f t="shared" si="0"/>
        <v>0</v>
      </c>
    </row>
    <row r="20" spans="1:6" s="431" customFormat="1" ht="25.5">
      <c r="A20" s="71">
        <f>COUNT($A$5:A17)+1</f>
        <v>6</v>
      </c>
      <c r="B20" s="14" t="s">
        <v>482</v>
      </c>
      <c r="C20" s="450"/>
      <c r="D20" s="449"/>
      <c r="E20" s="25"/>
      <c r="F20" s="360">
        <f t="shared" si="0"/>
        <v>0</v>
      </c>
    </row>
    <row r="21" spans="1:6" s="431" customFormat="1">
      <c r="A21" s="71"/>
      <c r="B21" s="14" t="s">
        <v>120</v>
      </c>
      <c r="C21" s="447" t="s">
        <v>102</v>
      </c>
      <c r="D21" s="449">
        <v>1</v>
      </c>
      <c r="E21" s="25"/>
      <c r="F21" s="360">
        <f t="shared" si="0"/>
        <v>0</v>
      </c>
    </row>
    <row r="22" spans="1:6" s="431" customFormat="1">
      <c r="A22" s="71"/>
      <c r="B22" s="14" t="s">
        <v>121</v>
      </c>
      <c r="C22" s="447" t="s">
        <v>102</v>
      </c>
      <c r="D22" s="449">
        <v>1</v>
      </c>
      <c r="E22" s="25"/>
      <c r="F22" s="360">
        <f t="shared" si="0"/>
        <v>0</v>
      </c>
    </row>
    <row r="23" spans="1:6" s="431" customFormat="1">
      <c r="A23" s="71"/>
      <c r="B23" s="14"/>
      <c r="C23" s="447"/>
      <c r="D23" s="449"/>
      <c r="E23" s="25"/>
      <c r="F23" s="360">
        <f t="shared" si="0"/>
        <v>0</v>
      </c>
    </row>
    <row r="24" spans="1:6" s="431" customFormat="1" ht="25.5">
      <c r="A24" s="71">
        <f>COUNT($A$5:A23)+1</f>
        <v>7</v>
      </c>
      <c r="B24" s="14" t="s">
        <v>122</v>
      </c>
      <c r="C24" s="447" t="s">
        <v>102</v>
      </c>
      <c r="D24" s="449">
        <v>1</v>
      </c>
      <c r="E24" s="25"/>
      <c r="F24" s="360">
        <f t="shared" si="0"/>
        <v>0</v>
      </c>
    </row>
    <row r="25" spans="1:6" s="431" customFormat="1">
      <c r="A25" s="71"/>
      <c r="B25" s="14"/>
      <c r="C25" s="450"/>
      <c r="D25" s="449"/>
      <c r="E25" s="25"/>
      <c r="F25" s="360">
        <f t="shared" si="0"/>
        <v>0</v>
      </c>
    </row>
    <row r="26" spans="1:6" s="431" customFormat="1" ht="38.25">
      <c r="A26" s="71">
        <f>COUNT($A$5:A25)+1</f>
        <v>8</v>
      </c>
      <c r="B26" s="14" t="s">
        <v>123</v>
      </c>
      <c r="C26" s="447" t="s">
        <v>115</v>
      </c>
      <c r="D26" s="449">
        <v>1</v>
      </c>
      <c r="E26" s="25"/>
      <c r="F26" s="360">
        <f t="shared" si="0"/>
        <v>0</v>
      </c>
    </row>
    <row r="27" spans="1:6" s="431" customFormat="1">
      <c r="A27" s="71"/>
      <c r="B27" s="14" t="s">
        <v>124</v>
      </c>
      <c r="C27" s="447" t="s">
        <v>115</v>
      </c>
      <c r="D27" s="449">
        <v>6</v>
      </c>
      <c r="E27" s="25"/>
      <c r="F27" s="360">
        <f t="shared" si="0"/>
        <v>0</v>
      </c>
    </row>
    <row r="28" spans="1:6" s="431" customFormat="1">
      <c r="A28" s="71"/>
      <c r="B28" s="14"/>
      <c r="C28" s="447"/>
      <c r="D28" s="449"/>
      <c r="E28" s="25"/>
      <c r="F28" s="360">
        <f t="shared" si="0"/>
        <v>0</v>
      </c>
    </row>
    <row r="29" spans="1:6" s="431" customFormat="1" ht="38.25">
      <c r="A29" s="71">
        <f>COUNT($A$5:A28)+1</f>
        <v>9</v>
      </c>
      <c r="B29" s="14" t="s">
        <v>125</v>
      </c>
      <c r="C29" s="447" t="s">
        <v>115</v>
      </c>
      <c r="D29" s="449">
        <v>1</v>
      </c>
      <c r="E29" s="25"/>
      <c r="F29" s="360">
        <f t="shared" si="0"/>
        <v>0</v>
      </c>
    </row>
    <row r="30" spans="1:6" s="431" customFormat="1">
      <c r="A30" s="71"/>
      <c r="B30" s="14" t="s">
        <v>126</v>
      </c>
      <c r="C30" s="447" t="s">
        <v>115</v>
      </c>
      <c r="D30" s="449">
        <v>6</v>
      </c>
      <c r="E30" s="25"/>
      <c r="F30" s="360">
        <f t="shared" si="0"/>
        <v>0</v>
      </c>
    </row>
    <row r="31" spans="1:6" s="431" customFormat="1">
      <c r="A31" s="71"/>
      <c r="B31" s="14"/>
      <c r="C31" s="447"/>
      <c r="D31" s="449"/>
      <c r="E31" s="25"/>
      <c r="F31" s="360">
        <f t="shared" si="0"/>
        <v>0</v>
      </c>
    </row>
    <row r="32" spans="1:6" s="431" customFormat="1" ht="25.5">
      <c r="A32" s="71">
        <f>COUNT($A$5:A31)+1</f>
        <v>10</v>
      </c>
      <c r="B32" s="14" t="s">
        <v>127</v>
      </c>
      <c r="C32" s="447" t="s">
        <v>115</v>
      </c>
      <c r="D32" s="449">
        <v>2</v>
      </c>
      <c r="E32" s="25"/>
      <c r="F32" s="360">
        <f t="shared" si="0"/>
        <v>0</v>
      </c>
    </row>
    <row r="33" spans="1:6" s="431" customFormat="1">
      <c r="A33" s="71"/>
      <c r="B33" s="14"/>
      <c r="C33" s="447"/>
      <c r="D33" s="449"/>
      <c r="E33" s="25"/>
      <c r="F33" s="360">
        <f t="shared" si="0"/>
        <v>0</v>
      </c>
    </row>
    <row r="34" spans="1:6" s="431" customFormat="1" ht="51">
      <c r="A34" s="71">
        <f>COUNT($A$5:A33)+1</f>
        <v>11</v>
      </c>
      <c r="B34" s="14" t="s">
        <v>492</v>
      </c>
      <c r="C34" s="447" t="s">
        <v>172</v>
      </c>
      <c r="D34" s="449">
        <v>1</v>
      </c>
      <c r="E34" s="25"/>
      <c r="F34" s="360">
        <f t="shared" si="0"/>
        <v>0</v>
      </c>
    </row>
    <row r="35" spans="1:6" s="431" customFormat="1">
      <c r="A35" s="71"/>
      <c r="B35" s="14"/>
      <c r="C35" s="447"/>
      <c r="D35" s="449"/>
      <c r="E35" s="25"/>
      <c r="F35" s="360"/>
    </row>
    <row r="36" spans="1:6" s="431" customFormat="1">
      <c r="A36" s="71">
        <f>COUNT($A$5:A35)+1</f>
        <v>12</v>
      </c>
      <c r="B36" s="14" t="s">
        <v>24</v>
      </c>
      <c r="C36" s="447"/>
      <c r="D36" s="513">
        <v>0.05</v>
      </c>
      <c r="E36" s="25"/>
      <c r="F36" s="360">
        <f>SUM(F6:F35)*D36</f>
        <v>0</v>
      </c>
    </row>
    <row r="37" spans="1:6" s="431" customFormat="1" ht="9" customHeight="1">
      <c r="A37" s="71"/>
      <c r="B37" s="14"/>
      <c r="C37" s="447"/>
      <c r="D37" s="449"/>
      <c r="E37" s="360"/>
      <c r="F37" s="360"/>
    </row>
    <row r="38" spans="1:6" s="431" customFormat="1" ht="13.5" thickBot="1">
      <c r="A38" s="345"/>
      <c r="B38" s="91" t="s">
        <v>128</v>
      </c>
      <c r="C38" s="451"/>
      <c r="D38" s="452"/>
      <c r="E38" s="553"/>
      <c r="F38" s="368">
        <f>SUM(F6:F37)</f>
        <v>0</v>
      </c>
    </row>
    <row r="39" spans="1:6" s="431" customFormat="1" ht="13.5" thickTop="1">
      <c r="A39" s="38"/>
      <c r="B39" s="39"/>
      <c r="C39" s="453"/>
      <c r="D39" s="454"/>
      <c r="E39" s="369"/>
      <c r="F39" s="369"/>
    </row>
    <row r="40" spans="1:6" s="431" customFormat="1">
      <c r="A40" s="38"/>
      <c r="B40" s="39"/>
      <c r="C40" s="453"/>
      <c r="D40" s="454"/>
      <c r="E40" s="369"/>
      <c r="F40" s="369"/>
    </row>
    <row r="41" spans="1:6" s="431" customFormat="1">
      <c r="A41" s="38"/>
      <c r="B41" s="39"/>
      <c r="C41" s="453"/>
      <c r="D41" s="454"/>
      <c r="E41" s="369"/>
      <c r="F41" s="369"/>
    </row>
    <row r="42" spans="1:6" s="431" customFormat="1">
      <c r="A42" s="38"/>
      <c r="B42" s="39"/>
      <c r="C42" s="453"/>
      <c r="D42" s="454"/>
      <c r="E42" s="369"/>
      <c r="F42" s="369"/>
    </row>
  </sheetData>
  <sheetProtection algorithmName="SHA-512" hashValue="f+yo+DGB/T+kR9H4tM/aY0D0uC1i424qCT1FZZ7bnYVlEfwkbZnKtWsiWX+Mj9MrAzb0B9AaFURmi6JS1hBnHQ==" saltValue="spV5GuxuEAFF1+Rmq3wNRw==" spinCount="100000" sheet="1" objects="1" scenarios="1" selectLockedCells="1"/>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G95"/>
  <sheetViews>
    <sheetView showZeros="0" view="pageBreakPreview" topLeftCell="A55" zoomScaleNormal="100" zoomScaleSheetLayoutView="100" workbookViewId="0">
      <selection activeCell="E75" sqref="E75"/>
    </sheetView>
  </sheetViews>
  <sheetFormatPr defaultRowHeight="12.75"/>
  <cols>
    <col min="1" max="1" width="6.7109375" style="43" customWidth="1"/>
    <col min="2" max="2" width="44.140625" style="43" customWidth="1"/>
    <col min="3" max="3" width="4.7109375" style="501" customWidth="1"/>
    <col min="4" max="4" width="10" style="502" customWidth="1"/>
    <col min="5" max="5" width="9.85546875" style="364" customWidth="1"/>
    <col min="6" max="6" width="13.5703125" style="364" customWidth="1"/>
    <col min="7" max="7" width="9.140625" style="43"/>
    <col min="8" max="8" width="13.85546875" style="43" customWidth="1"/>
    <col min="9" max="16384" width="9.140625" style="43"/>
  </cols>
  <sheetData>
    <row r="1" spans="1:6" s="285" customFormat="1">
      <c r="A1" s="4" t="s">
        <v>13</v>
      </c>
      <c r="B1" s="113" t="s">
        <v>31</v>
      </c>
      <c r="C1" s="503"/>
      <c r="D1" s="504"/>
      <c r="E1" s="280"/>
      <c r="F1" s="280"/>
    </row>
    <row r="2" spans="1:6" s="285" customFormat="1">
      <c r="A2" s="4"/>
      <c r="B2" s="113"/>
      <c r="C2" s="503"/>
      <c r="D2" s="504"/>
      <c r="E2" s="280"/>
      <c r="F2" s="280"/>
    </row>
    <row r="3" spans="1:6" s="285" customFormat="1">
      <c r="A3" s="4"/>
      <c r="B3" s="412" t="s">
        <v>15</v>
      </c>
      <c r="C3" s="503"/>
      <c r="D3" s="505"/>
      <c r="E3" s="280"/>
      <c r="F3" s="280"/>
    </row>
    <row r="4" spans="1:6" s="285" customFormat="1" ht="38.25">
      <c r="A4" s="4"/>
      <c r="B4" s="413" t="s">
        <v>169</v>
      </c>
      <c r="C4" s="503"/>
      <c r="D4" s="505"/>
      <c r="E4" s="280"/>
      <c r="F4" s="280"/>
    </row>
    <row r="5" spans="1:6" s="285" customFormat="1">
      <c r="A5" s="4"/>
      <c r="B5" s="413" t="s">
        <v>170</v>
      </c>
      <c r="C5" s="503"/>
      <c r="D5" s="505"/>
      <c r="E5" s="280"/>
      <c r="F5" s="280"/>
    </row>
    <row r="6" spans="1:6" s="285" customFormat="1">
      <c r="A6" s="4"/>
      <c r="B6" s="414" t="s">
        <v>171</v>
      </c>
      <c r="C6" s="503"/>
      <c r="D6" s="505"/>
      <c r="E6" s="280"/>
      <c r="F6" s="280"/>
    </row>
    <row r="7" spans="1:6" s="285" customFormat="1" ht="38.25">
      <c r="A7" s="4"/>
      <c r="B7" s="415" t="s">
        <v>534</v>
      </c>
      <c r="C7" s="503"/>
      <c r="D7" s="505"/>
      <c r="E7" s="280"/>
      <c r="F7" s="280"/>
    </row>
    <row r="8" spans="1:6" s="285" customFormat="1" ht="51">
      <c r="A8" s="4"/>
      <c r="B8" s="416" t="s">
        <v>535</v>
      </c>
      <c r="C8" s="503"/>
      <c r="D8" s="505"/>
      <c r="E8" s="280"/>
      <c r="F8" s="280"/>
    </row>
    <row r="9" spans="1:6" s="285" customFormat="1" ht="25.5">
      <c r="A9" s="4"/>
      <c r="B9" s="417" t="s">
        <v>536</v>
      </c>
      <c r="C9" s="503"/>
      <c r="D9" s="505"/>
      <c r="E9" s="280"/>
      <c r="F9" s="280"/>
    </row>
    <row r="10" spans="1:6" s="285" customFormat="1" ht="38.25">
      <c r="A10" s="4"/>
      <c r="B10" s="415" t="s">
        <v>537</v>
      </c>
      <c r="C10" s="503"/>
      <c r="D10" s="505"/>
      <c r="E10" s="280"/>
      <c r="F10" s="280"/>
    </row>
    <row r="11" spans="1:6" s="285" customFormat="1" ht="25.5">
      <c r="A11" s="4"/>
      <c r="B11" s="88" t="s">
        <v>538</v>
      </c>
      <c r="C11" s="503"/>
      <c r="D11" s="505"/>
      <c r="E11" s="280"/>
      <c r="F11" s="280"/>
    </row>
    <row r="12" spans="1:6" s="285" customFormat="1">
      <c r="A12" s="4"/>
      <c r="B12" s="414" t="s">
        <v>189</v>
      </c>
      <c r="C12" s="503"/>
      <c r="D12" s="505"/>
      <c r="E12" s="280"/>
      <c r="F12" s="280"/>
    </row>
    <row r="13" spans="1:6" s="285" customFormat="1" ht="27" customHeight="1">
      <c r="A13" s="118"/>
      <c r="B13" s="89" t="s">
        <v>190</v>
      </c>
      <c r="C13" s="503"/>
      <c r="D13" s="505"/>
      <c r="E13" s="280"/>
      <c r="F13" s="280"/>
    </row>
    <row r="14" spans="1:6" s="285" customFormat="1">
      <c r="A14" s="4"/>
      <c r="B14" s="114"/>
      <c r="C14" s="503"/>
      <c r="D14" s="505"/>
      <c r="E14" s="280"/>
      <c r="F14" s="280"/>
    </row>
    <row r="15" spans="1:6" s="6" customFormat="1">
      <c r="A15" s="418" t="s">
        <v>25</v>
      </c>
      <c r="B15" s="419" t="s">
        <v>26</v>
      </c>
      <c r="C15" s="506" t="s">
        <v>11</v>
      </c>
      <c r="D15" s="507" t="s">
        <v>27</v>
      </c>
      <c r="E15" s="420" t="s">
        <v>28</v>
      </c>
      <c r="F15" s="421" t="s">
        <v>29</v>
      </c>
    </row>
    <row r="16" spans="1:6" s="285" customFormat="1">
      <c r="A16" s="68"/>
      <c r="B16" s="75"/>
      <c r="C16" s="471"/>
      <c r="D16" s="472"/>
      <c r="E16" s="359"/>
      <c r="F16" s="359"/>
    </row>
    <row r="17" spans="1:7" s="285" customFormat="1" ht="51">
      <c r="A17" s="18">
        <f>COUNT($A$3:A16)+1</f>
        <v>1</v>
      </c>
      <c r="B17" s="422" t="s">
        <v>539</v>
      </c>
      <c r="C17" s="491" t="s">
        <v>175</v>
      </c>
      <c r="D17" s="508">
        <v>20</v>
      </c>
      <c r="E17" s="399"/>
      <c r="F17" s="423">
        <f t="shared" ref="F17" si="0">+D17*E17</f>
        <v>0</v>
      </c>
      <c r="G17" s="76"/>
    </row>
    <row r="18" spans="1:7" s="285" customFormat="1">
      <c r="B18" s="424"/>
      <c r="C18" s="509"/>
      <c r="D18" s="483"/>
      <c r="E18" s="437"/>
      <c r="F18" s="359"/>
      <c r="G18" s="76"/>
    </row>
    <row r="19" spans="1:7" s="285" customFormat="1" ht="51">
      <c r="A19" s="18">
        <f>COUNT($A$3:A17)+1</f>
        <v>2</v>
      </c>
      <c r="B19" s="425" t="s">
        <v>173</v>
      </c>
      <c r="C19" s="447" t="s">
        <v>102</v>
      </c>
      <c r="D19" s="489">
        <v>5</v>
      </c>
      <c r="E19" s="398"/>
      <c r="F19" s="380">
        <f t="shared" ref="F19" si="1">+D19*E19</f>
        <v>0</v>
      </c>
      <c r="G19" s="76"/>
    </row>
    <row r="20" spans="1:7" s="285" customFormat="1">
      <c r="B20" s="424"/>
      <c r="C20" s="509"/>
      <c r="D20" s="483"/>
      <c r="E20" s="437"/>
      <c r="F20" s="359"/>
      <c r="G20" s="76"/>
    </row>
    <row r="21" spans="1:7" s="285" customFormat="1" ht="51">
      <c r="A21" s="18">
        <f>COUNT($A$3:A20)+1</f>
        <v>3</v>
      </c>
      <c r="B21" s="425" t="s">
        <v>174</v>
      </c>
      <c r="C21" s="447" t="s">
        <v>102</v>
      </c>
      <c r="D21" s="489">
        <v>5</v>
      </c>
      <c r="E21" s="398"/>
      <c r="F21" s="380">
        <f t="shared" ref="F21" si="2">+D21*E21</f>
        <v>0</v>
      </c>
      <c r="G21" s="76"/>
    </row>
    <row r="22" spans="1:7" s="285" customFormat="1">
      <c r="B22" s="424"/>
      <c r="C22" s="509"/>
      <c r="D22" s="483"/>
      <c r="E22" s="437"/>
      <c r="F22" s="359"/>
      <c r="G22" s="76"/>
    </row>
    <row r="23" spans="1:7" s="285" customFormat="1" ht="66.75" customHeight="1">
      <c r="A23" s="18">
        <f>COUNT($A$3:A22)+1</f>
        <v>4</v>
      </c>
      <c r="B23" s="426" t="s">
        <v>541</v>
      </c>
      <c r="C23" s="491"/>
      <c r="D23" s="510"/>
      <c r="E23" s="399"/>
      <c r="F23" s="423">
        <f t="shared" ref="F23:F24" si="3">+D23*E23</f>
        <v>0</v>
      </c>
      <c r="G23" s="76"/>
    </row>
    <row r="24" spans="1:7" s="285" customFormat="1" ht="38.25">
      <c r="B24" s="427" t="s">
        <v>483</v>
      </c>
      <c r="C24" s="491" t="s">
        <v>175</v>
      </c>
      <c r="D24" s="510">
        <v>32</v>
      </c>
      <c r="E24" s="399"/>
      <c r="F24" s="423">
        <f t="shared" si="3"/>
        <v>0</v>
      </c>
      <c r="G24" s="76"/>
    </row>
    <row r="25" spans="1:7" s="285" customFormat="1">
      <c r="B25" s="424"/>
      <c r="C25" s="509"/>
      <c r="D25" s="483"/>
      <c r="E25" s="437"/>
      <c r="F25" s="359"/>
      <c r="G25" s="76"/>
    </row>
    <row r="26" spans="1:7" s="285" customFormat="1" ht="63.75" customHeight="1">
      <c r="A26" s="18">
        <f>COUNT($A$3:A25)+1</f>
        <v>5</v>
      </c>
      <c r="B26" s="426" t="s">
        <v>202</v>
      </c>
      <c r="C26" s="491"/>
      <c r="D26" s="510"/>
      <c r="E26" s="399"/>
      <c r="F26" s="423">
        <f t="shared" ref="F26:F27" si="4">+D26*E26</f>
        <v>0</v>
      </c>
      <c r="G26" s="76"/>
    </row>
    <row r="27" spans="1:7" s="285" customFormat="1" ht="38.25">
      <c r="B27" s="427" t="s">
        <v>203</v>
      </c>
      <c r="C27" s="491" t="s">
        <v>175</v>
      </c>
      <c r="D27" s="510">
        <v>15</v>
      </c>
      <c r="E27" s="399"/>
      <c r="F27" s="423">
        <f t="shared" si="4"/>
        <v>0</v>
      </c>
      <c r="G27" s="76"/>
    </row>
    <row r="28" spans="1:7" s="285" customFormat="1">
      <c r="B28" s="424"/>
      <c r="C28" s="509"/>
      <c r="D28" s="483"/>
      <c r="E28" s="437"/>
      <c r="F28" s="359"/>
      <c r="G28" s="76"/>
    </row>
    <row r="29" spans="1:7" s="285" customFormat="1" ht="66.75" customHeight="1">
      <c r="A29" s="18">
        <f>COUNT($A$3:A28)+1</f>
        <v>6</v>
      </c>
      <c r="B29" s="426" t="s">
        <v>540</v>
      </c>
      <c r="C29" s="491"/>
      <c r="D29" s="510"/>
      <c r="E29" s="399"/>
      <c r="F29" s="423">
        <f t="shared" ref="F29:F30" si="5">+D29*E29</f>
        <v>0</v>
      </c>
      <c r="G29" s="76"/>
    </row>
    <row r="30" spans="1:7" s="285" customFormat="1" ht="25.5">
      <c r="B30" s="427" t="s">
        <v>201</v>
      </c>
      <c r="C30" s="491" t="s">
        <v>175</v>
      </c>
      <c r="D30" s="510">
        <v>13</v>
      </c>
      <c r="E30" s="399"/>
      <c r="F30" s="423">
        <f t="shared" si="5"/>
        <v>0</v>
      </c>
      <c r="G30" s="76"/>
    </row>
    <row r="31" spans="1:7" s="285" customFormat="1">
      <c r="B31" s="424"/>
      <c r="C31" s="509"/>
      <c r="D31" s="483"/>
      <c r="E31" s="437"/>
      <c r="F31" s="359"/>
      <c r="G31" s="76"/>
    </row>
    <row r="32" spans="1:7" s="285" customFormat="1" ht="54" customHeight="1">
      <c r="A32" s="18">
        <f>COUNT($A$3:A31)+1</f>
        <v>7</v>
      </c>
      <c r="B32" s="422" t="s">
        <v>177</v>
      </c>
      <c r="C32" s="491" t="s">
        <v>176</v>
      </c>
      <c r="D32" s="510">
        <v>75.5</v>
      </c>
      <c r="E32" s="399"/>
      <c r="F32" s="423">
        <f t="shared" ref="F32:F33" si="6">+D32*E32</f>
        <v>0</v>
      </c>
      <c r="G32" s="76"/>
    </row>
    <row r="33" spans="1:7" s="285" customFormat="1" ht="27" customHeight="1">
      <c r="A33" s="18"/>
      <c r="B33" s="428" t="s">
        <v>179</v>
      </c>
      <c r="C33" s="511" t="s">
        <v>147</v>
      </c>
      <c r="D33" s="508">
        <v>11</v>
      </c>
      <c r="E33" s="399"/>
      <c r="F33" s="423">
        <f t="shared" si="6"/>
        <v>0</v>
      </c>
      <c r="G33" s="76"/>
    </row>
    <row r="34" spans="1:7" s="285" customFormat="1">
      <c r="B34" s="424"/>
      <c r="C34" s="509"/>
      <c r="D34" s="483"/>
      <c r="E34" s="437"/>
      <c r="F34" s="359"/>
      <c r="G34" s="76"/>
    </row>
    <row r="35" spans="1:7" s="285" customFormat="1" ht="115.5" customHeight="1">
      <c r="A35" s="18">
        <f>COUNT($A$3:A34)+1</f>
        <v>8</v>
      </c>
      <c r="B35" s="428" t="s">
        <v>180</v>
      </c>
      <c r="C35" s="491" t="s">
        <v>175</v>
      </c>
      <c r="D35" s="508">
        <v>13.5</v>
      </c>
      <c r="E35" s="399"/>
      <c r="F35" s="423">
        <f t="shared" ref="F35:F45" si="7">+D35*E35</f>
        <v>0</v>
      </c>
      <c r="G35" s="76"/>
    </row>
    <row r="36" spans="1:7" s="285" customFormat="1" ht="25.5">
      <c r="B36" s="428" t="s">
        <v>178</v>
      </c>
      <c r="C36" s="511" t="s">
        <v>147</v>
      </c>
      <c r="D36" s="508">
        <v>15</v>
      </c>
      <c r="E36" s="399"/>
      <c r="F36" s="423">
        <f t="shared" si="7"/>
        <v>0</v>
      </c>
      <c r="G36" s="76"/>
    </row>
    <row r="37" spans="1:7" s="285" customFormat="1">
      <c r="B37" s="424"/>
      <c r="C37" s="509"/>
      <c r="D37" s="483"/>
      <c r="E37" s="437"/>
      <c r="F37" s="423">
        <f t="shared" si="7"/>
        <v>0</v>
      </c>
      <c r="G37" s="76"/>
    </row>
    <row r="38" spans="1:7" s="285" customFormat="1" ht="51">
      <c r="A38" s="18">
        <f>COUNT($A$3:A37)+1</f>
        <v>9</v>
      </c>
      <c r="B38" s="422" t="s">
        <v>484</v>
      </c>
      <c r="C38" s="491" t="s">
        <v>175</v>
      </c>
      <c r="D38" s="508">
        <v>2.5</v>
      </c>
      <c r="E38" s="399"/>
      <c r="F38" s="423">
        <f t="shared" si="7"/>
        <v>0</v>
      </c>
      <c r="G38" s="76"/>
    </row>
    <row r="39" spans="1:7" s="285" customFormat="1">
      <c r="B39" s="424"/>
      <c r="C39" s="509"/>
      <c r="D39" s="483"/>
      <c r="E39" s="437"/>
      <c r="F39" s="423">
        <f t="shared" si="7"/>
        <v>0</v>
      </c>
      <c r="G39" s="76"/>
    </row>
    <row r="40" spans="1:7" s="285" customFormat="1" ht="51">
      <c r="A40" s="18">
        <f>COUNT($A$3:A39)+1</f>
        <v>10</v>
      </c>
      <c r="B40" s="424" t="s">
        <v>186</v>
      </c>
      <c r="C40" s="509" t="s">
        <v>172</v>
      </c>
      <c r="D40" s="508">
        <v>1</v>
      </c>
      <c r="E40" s="399"/>
      <c r="F40" s="423">
        <f t="shared" si="7"/>
        <v>0</v>
      </c>
      <c r="G40" s="76"/>
    </row>
    <row r="41" spans="1:7" s="285" customFormat="1">
      <c r="A41" s="18"/>
      <c r="B41" s="424"/>
      <c r="C41" s="509"/>
      <c r="D41" s="483"/>
      <c r="E41" s="437"/>
      <c r="F41" s="423">
        <f t="shared" si="7"/>
        <v>0</v>
      </c>
      <c r="G41" s="76"/>
    </row>
    <row r="42" spans="1:7" s="285" customFormat="1" ht="51">
      <c r="A42" s="18">
        <f>COUNT($A$3:A41)+1</f>
        <v>11</v>
      </c>
      <c r="B42" s="429" t="s">
        <v>184</v>
      </c>
      <c r="C42" s="511" t="s">
        <v>147</v>
      </c>
      <c r="D42" s="508">
        <v>15</v>
      </c>
      <c r="E42" s="399"/>
      <c r="F42" s="423">
        <f t="shared" si="7"/>
        <v>0</v>
      </c>
      <c r="G42" s="76"/>
    </row>
    <row r="43" spans="1:7" s="285" customFormat="1">
      <c r="B43" s="429"/>
      <c r="C43" s="509"/>
      <c r="D43" s="483"/>
      <c r="E43" s="437"/>
      <c r="F43" s="423">
        <f t="shared" si="7"/>
        <v>0</v>
      </c>
      <c r="G43" s="76"/>
    </row>
    <row r="44" spans="1:7" s="285" customFormat="1" ht="76.5">
      <c r="A44" s="18">
        <f>COUNT($A$3:A43)+1</f>
        <v>12</v>
      </c>
      <c r="B44" s="115" t="s">
        <v>185</v>
      </c>
      <c r="C44" s="511" t="s">
        <v>147</v>
      </c>
      <c r="D44" s="508">
        <v>28</v>
      </c>
      <c r="E44" s="399"/>
      <c r="F44" s="423">
        <f t="shared" si="7"/>
        <v>0</v>
      </c>
      <c r="G44" s="76"/>
    </row>
    <row r="45" spans="1:7" s="285" customFormat="1">
      <c r="A45" s="18"/>
      <c r="B45" s="424"/>
      <c r="C45" s="511"/>
      <c r="D45" s="508"/>
      <c r="E45" s="437"/>
      <c r="F45" s="423">
        <f t="shared" si="7"/>
        <v>0</v>
      </c>
      <c r="G45" s="76"/>
    </row>
    <row r="46" spans="1:7" s="1" customFormat="1" ht="38.25">
      <c r="A46" s="18">
        <f>COUNT($A$3:A45)+1</f>
        <v>13</v>
      </c>
      <c r="B46" s="14" t="s">
        <v>210</v>
      </c>
      <c r="C46" s="489"/>
      <c r="D46" s="510"/>
      <c r="E46" s="25"/>
      <c r="F46" s="423"/>
    </row>
    <row r="47" spans="1:7" s="1" customFormat="1" ht="14.25">
      <c r="A47" s="18"/>
      <c r="B47" s="353" t="s">
        <v>182</v>
      </c>
      <c r="C47" s="474" t="s">
        <v>102</v>
      </c>
      <c r="D47" s="473">
        <v>2</v>
      </c>
      <c r="E47" s="110"/>
      <c r="F47" s="116">
        <f t="shared" ref="F47:F51" si="8">D47*E47</f>
        <v>0</v>
      </c>
    </row>
    <row r="48" spans="1:7" s="1" customFormat="1" ht="14.25">
      <c r="A48" s="18"/>
      <c r="B48" s="353" t="s">
        <v>183</v>
      </c>
      <c r="C48" s="474" t="s">
        <v>102</v>
      </c>
      <c r="D48" s="473">
        <v>2</v>
      </c>
      <c r="E48" s="110"/>
      <c r="F48" s="116">
        <f t="shared" ref="F48" si="9">D48*E48</f>
        <v>0</v>
      </c>
    </row>
    <row r="49" spans="1:6" s="1" customFormat="1">
      <c r="A49" s="18"/>
      <c r="B49" s="353" t="s">
        <v>485</v>
      </c>
      <c r="C49" s="474" t="s">
        <v>102</v>
      </c>
      <c r="D49" s="473">
        <v>10</v>
      </c>
      <c r="E49" s="110"/>
      <c r="F49" s="116">
        <f t="shared" si="8"/>
        <v>0</v>
      </c>
    </row>
    <row r="50" spans="1:6" s="1" customFormat="1">
      <c r="A50" s="18"/>
      <c r="B50" s="353"/>
      <c r="C50" s="474"/>
      <c r="D50" s="473"/>
      <c r="E50" s="110"/>
      <c r="F50" s="116"/>
    </row>
    <row r="51" spans="1:6" s="1" customFormat="1" ht="63.75">
      <c r="A51" s="18">
        <f>COUNT($A$3:A50)+1</f>
        <v>14</v>
      </c>
      <c r="B51" s="14" t="s">
        <v>486</v>
      </c>
      <c r="C51" s="474" t="s">
        <v>102</v>
      </c>
      <c r="D51" s="473">
        <v>1</v>
      </c>
      <c r="E51" s="110"/>
      <c r="F51" s="116">
        <f t="shared" si="8"/>
        <v>0</v>
      </c>
    </row>
    <row r="52" spans="1:6" s="1" customFormat="1">
      <c r="A52" s="18"/>
      <c r="B52" s="14"/>
      <c r="C52" s="489"/>
      <c r="D52" s="510"/>
      <c r="E52" s="25"/>
      <c r="F52" s="423"/>
    </row>
    <row r="53" spans="1:6" s="1" customFormat="1" ht="25.5">
      <c r="A53" s="18">
        <f>COUNT($A$3:A52)+1</f>
        <v>15</v>
      </c>
      <c r="B53" s="14" t="s">
        <v>187</v>
      </c>
      <c r="C53" s="489" t="s">
        <v>63</v>
      </c>
      <c r="D53" s="510">
        <v>12</v>
      </c>
      <c r="E53" s="25"/>
      <c r="F53" s="423">
        <f>+D53*E53</f>
        <v>0</v>
      </c>
    </row>
    <row r="54" spans="1:6" s="1" customFormat="1">
      <c r="A54" s="18"/>
      <c r="B54" s="14"/>
      <c r="C54" s="489"/>
      <c r="D54" s="510"/>
      <c r="E54" s="25"/>
      <c r="F54" s="423"/>
    </row>
    <row r="55" spans="1:6" s="1" customFormat="1" ht="38.25">
      <c r="A55" s="18">
        <f>COUNT($A$3:A54)+1</f>
        <v>16</v>
      </c>
      <c r="B55" s="14" t="s">
        <v>205</v>
      </c>
      <c r="C55" s="511" t="s">
        <v>139</v>
      </c>
      <c r="D55" s="510">
        <v>45</v>
      </c>
      <c r="E55" s="25"/>
      <c r="F55" s="423">
        <f>+D55*E55</f>
        <v>0</v>
      </c>
    </row>
    <row r="56" spans="1:6" s="1" customFormat="1">
      <c r="A56" s="18"/>
      <c r="B56" s="14"/>
      <c r="C56" s="489"/>
      <c r="D56" s="510"/>
      <c r="E56" s="25"/>
      <c r="F56" s="423">
        <f t="shared" ref="F56:F74" si="10">+D56*E56</f>
        <v>0</v>
      </c>
    </row>
    <row r="57" spans="1:6" s="1" customFormat="1" ht="38.25">
      <c r="A57" s="18">
        <f>COUNT($A$3:A56)+1</f>
        <v>17</v>
      </c>
      <c r="B57" s="14" t="s">
        <v>191</v>
      </c>
      <c r="C57" s="489" t="s">
        <v>172</v>
      </c>
      <c r="D57" s="510">
        <v>1</v>
      </c>
      <c r="E57" s="25"/>
      <c r="F57" s="423">
        <f t="shared" si="10"/>
        <v>0</v>
      </c>
    </row>
    <row r="58" spans="1:6" s="1" customFormat="1">
      <c r="A58" s="18"/>
      <c r="B58" s="14"/>
      <c r="C58" s="489"/>
      <c r="D58" s="510"/>
      <c r="E58" s="25"/>
      <c r="F58" s="423">
        <f t="shared" si="10"/>
        <v>0</v>
      </c>
    </row>
    <row r="59" spans="1:6" s="430" customFormat="1" ht="25.5">
      <c r="A59" s="18">
        <f>COUNT($A$3:A58)+1</f>
        <v>18</v>
      </c>
      <c r="B59" s="14" t="s">
        <v>493</v>
      </c>
      <c r="C59" s="489" t="s">
        <v>172</v>
      </c>
      <c r="D59" s="510">
        <v>1</v>
      </c>
      <c r="E59" s="25"/>
      <c r="F59" s="423">
        <f t="shared" si="10"/>
        <v>0</v>
      </c>
    </row>
    <row r="60" spans="1:6" s="430" customFormat="1">
      <c r="A60" s="18"/>
      <c r="B60" s="14"/>
      <c r="C60" s="489"/>
      <c r="D60" s="510"/>
      <c r="E60" s="25"/>
      <c r="F60" s="423"/>
    </row>
    <row r="61" spans="1:6" s="430" customFormat="1">
      <c r="A61" s="18">
        <f>COUNT($A$3:A60)+1</f>
        <v>19</v>
      </c>
      <c r="B61" s="14" t="s">
        <v>494</v>
      </c>
      <c r="C61" s="489" t="s">
        <v>172</v>
      </c>
      <c r="D61" s="510">
        <v>1</v>
      </c>
      <c r="E61" s="25"/>
      <c r="F61" s="423">
        <f t="shared" si="10"/>
        <v>0</v>
      </c>
    </row>
    <row r="62" spans="1:6" s="430" customFormat="1">
      <c r="A62" s="18"/>
      <c r="B62" s="14"/>
      <c r="C62" s="489"/>
      <c r="D62" s="510"/>
      <c r="E62" s="25"/>
      <c r="F62" s="423"/>
    </row>
    <row r="63" spans="1:6" s="430" customFormat="1" ht="25.5">
      <c r="A63" s="18">
        <f>COUNT($A$3:A62)+1</f>
        <v>20</v>
      </c>
      <c r="B63" s="14" t="s">
        <v>499</v>
      </c>
      <c r="C63" s="489" t="s">
        <v>172</v>
      </c>
      <c r="D63" s="510">
        <v>1</v>
      </c>
      <c r="E63" s="25"/>
      <c r="F63" s="423">
        <f t="shared" si="10"/>
        <v>0</v>
      </c>
    </row>
    <row r="64" spans="1:6" s="430" customFormat="1">
      <c r="A64" s="18"/>
      <c r="B64" s="14"/>
      <c r="C64" s="489"/>
      <c r="D64" s="510"/>
      <c r="E64" s="25"/>
      <c r="F64" s="423"/>
    </row>
    <row r="65" spans="1:6" s="430" customFormat="1" ht="38.25">
      <c r="A65" s="18">
        <f>COUNT($A$3:A64)+1</f>
        <v>21</v>
      </c>
      <c r="B65" s="14" t="s">
        <v>495</v>
      </c>
      <c r="C65" s="511" t="s">
        <v>139</v>
      </c>
      <c r="D65" s="510">
        <v>6</v>
      </c>
      <c r="E65" s="25"/>
      <c r="F65" s="423">
        <f t="shared" si="10"/>
        <v>0</v>
      </c>
    </row>
    <row r="66" spans="1:6" s="430" customFormat="1">
      <c r="A66" s="18"/>
      <c r="B66" s="14"/>
      <c r="C66" s="489"/>
      <c r="D66" s="510"/>
      <c r="E66" s="25"/>
      <c r="F66" s="423"/>
    </row>
    <row r="67" spans="1:6" s="430" customFormat="1" ht="38.25">
      <c r="A67" s="18">
        <f>COUNT($A$3:A66)+1</f>
        <v>22</v>
      </c>
      <c r="B67" s="14" t="s">
        <v>502</v>
      </c>
      <c r="C67" s="489"/>
      <c r="D67" s="510"/>
      <c r="E67" s="25"/>
      <c r="F67" s="423"/>
    </row>
    <row r="68" spans="1:6" s="430" customFormat="1" ht="14.25">
      <c r="A68" s="18"/>
      <c r="B68" s="14" t="s">
        <v>497</v>
      </c>
      <c r="C68" s="512" t="s">
        <v>94</v>
      </c>
      <c r="D68" s="510">
        <v>36</v>
      </c>
      <c r="E68" s="25"/>
      <c r="F68" s="423">
        <f t="shared" si="10"/>
        <v>0</v>
      </c>
    </row>
    <row r="69" spans="1:6" s="430" customFormat="1" ht="14.25">
      <c r="A69" s="18"/>
      <c r="B69" s="14" t="s">
        <v>496</v>
      </c>
      <c r="C69" s="512" t="s">
        <v>94</v>
      </c>
      <c r="D69" s="510">
        <v>36</v>
      </c>
      <c r="E69" s="25"/>
      <c r="F69" s="423">
        <f t="shared" si="10"/>
        <v>0</v>
      </c>
    </row>
    <row r="70" spans="1:6" s="430" customFormat="1">
      <c r="A70" s="18"/>
      <c r="B70" s="14"/>
      <c r="C70" s="489"/>
      <c r="D70" s="510"/>
      <c r="E70" s="25"/>
      <c r="F70" s="423"/>
    </row>
    <row r="71" spans="1:6" s="430" customFormat="1" ht="27.75" customHeight="1">
      <c r="A71" s="18">
        <f>COUNT($A$3:A70)+1</f>
        <v>23</v>
      </c>
      <c r="B71" s="14" t="s">
        <v>500</v>
      </c>
      <c r="C71" s="512" t="s">
        <v>94</v>
      </c>
      <c r="D71" s="510">
        <v>36</v>
      </c>
      <c r="E71" s="25"/>
      <c r="F71" s="423">
        <f t="shared" si="10"/>
        <v>0</v>
      </c>
    </row>
    <row r="72" spans="1:6" s="430" customFormat="1">
      <c r="A72" s="18"/>
      <c r="B72" s="14"/>
      <c r="C72" s="489"/>
      <c r="D72" s="510"/>
      <c r="E72" s="25"/>
      <c r="F72" s="423"/>
    </row>
    <row r="73" spans="1:6" s="430" customFormat="1">
      <c r="A73" s="18">
        <f>COUNT($A$3:A72)+1</f>
        <v>24</v>
      </c>
      <c r="B73" s="14" t="s">
        <v>498</v>
      </c>
      <c r="C73" s="489" t="s">
        <v>4</v>
      </c>
      <c r="D73" s="510">
        <v>10</v>
      </c>
      <c r="E73" s="25"/>
      <c r="F73" s="423">
        <f t="shared" si="10"/>
        <v>0</v>
      </c>
    </row>
    <row r="74" spans="1:6" s="1" customFormat="1">
      <c r="A74" s="18"/>
      <c r="B74" s="14"/>
      <c r="C74" s="489"/>
      <c r="D74" s="510"/>
      <c r="E74" s="25"/>
      <c r="F74" s="423">
        <f t="shared" si="10"/>
        <v>0</v>
      </c>
    </row>
    <row r="75" spans="1:6" s="431" customFormat="1">
      <c r="A75" s="71">
        <f>COUNT($A$5:A74)+1</f>
        <v>25</v>
      </c>
      <c r="B75" s="14" t="s">
        <v>24</v>
      </c>
      <c r="C75" s="447"/>
      <c r="D75" s="513">
        <v>0.05</v>
      </c>
      <c r="E75" s="25"/>
      <c r="F75" s="360">
        <f>SUM(F17:F74)*D75</f>
        <v>0</v>
      </c>
    </row>
    <row r="76" spans="1:6" s="1" customFormat="1">
      <c r="A76" s="18"/>
      <c r="B76" s="14"/>
      <c r="C76" s="489"/>
      <c r="D76" s="510"/>
      <c r="E76" s="360"/>
      <c r="F76" s="423"/>
    </row>
    <row r="77" spans="1:6" s="233" customFormat="1" ht="13.5" thickBot="1">
      <c r="A77" s="102"/>
      <c r="B77" s="78" t="str">
        <f>B1&amp;" skupaj:"</f>
        <v>RUŠITVENA DELA skupaj:</v>
      </c>
      <c r="C77" s="485"/>
      <c r="D77" s="486"/>
      <c r="E77" s="561"/>
      <c r="F77" s="361">
        <f>SUM(F17:F76)</f>
        <v>0</v>
      </c>
    </row>
    <row r="78" spans="1:6" s="233" customFormat="1" ht="13.5" thickTop="1">
      <c r="C78" s="514"/>
      <c r="D78" s="515"/>
      <c r="E78" s="362"/>
      <c r="F78" s="362"/>
    </row>
    <row r="79" spans="1:6" s="6" customFormat="1">
      <c r="A79" s="432"/>
      <c r="B79" s="425"/>
      <c r="C79" s="447"/>
      <c r="D79" s="489"/>
      <c r="E79" s="380"/>
      <c r="F79" s="380"/>
    </row>
    <row r="80" spans="1:6" s="6" customFormat="1">
      <c r="A80" s="432"/>
      <c r="B80" s="14"/>
      <c r="C80" s="156"/>
      <c r="D80" s="489"/>
      <c r="E80" s="380"/>
      <c r="F80" s="380"/>
    </row>
    <row r="81" spans="1:7" s="233" customFormat="1">
      <c r="A81" s="353"/>
      <c r="B81" s="117"/>
      <c r="C81" s="473"/>
      <c r="D81" s="473"/>
      <c r="E81" s="116"/>
      <c r="F81" s="363"/>
      <c r="G81" s="433"/>
    </row>
    <row r="82" spans="1:7" s="233" customFormat="1">
      <c r="A82" s="353"/>
      <c r="B82" s="117"/>
      <c r="C82" s="473"/>
      <c r="D82" s="473"/>
      <c r="E82" s="116"/>
      <c r="F82" s="363"/>
      <c r="G82" s="433"/>
    </row>
    <row r="83" spans="1:7" s="436" customFormat="1">
      <c r="A83" s="353"/>
      <c r="B83" s="117"/>
      <c r="C83" s="473"/>
      <c r="D83" s="473"/>
      <c r="E83" s="116"/>
      <c r="F83" s="434"/>
      <c r="G83" s="435"/>
    </row>
    <row r="84" spans="1:7" s="436" customFormat="1">
      <c r="A84" s="353"/>
      <c r="B84" s="117"/>
      <c r="C84" s="473"/>
      <c r="D84" s="473"/>
      <c r="E84" s="116"/>
      <c r="F84" s="434"/>
      <c r="G84" s="435"/>
    </row>
    <row r="85" spans="1:7" s="1" customFormat="1">
      <c r="A85" s="18"/>
      <c r="B85" s="234"/>
      <c r="C85" s="15"/>
      <c r="D85" s="510"/>
      <c r="E85" s="360"/>
      <c r="F85" s="423"/>
      <c r="G85" s="6"/>
    </row>
    <row r="86" spans="1:7" s="1" customFormat="1">
      <c r="A86" s="18"/>
      <c r="B86" s="14"/>
      <c r="C86" s="15"/>
      <c r="D86" s="510"/>
      <c r="E86" s="360"/>
      <c r="F86" s="423"/>
      <c r="G86" s="6"/>
    </row>
    <row r="87" spans="1:7" s="1" customFormat="1">
      <c r="A87" s="18"/>
      <c r="B87" s="14"/>
      <c r="C87" s="489"/>
      <c r="D87" s="510"/>
      <c r="E87" s="360"/>
      <c r="F87" s="423"/>
      <c r="G87" s="6"/>
    </row>
    <row r="88" spans="1:7" s="1" customFormat="1">
      <c r="A88" s="18"/>
      <c r="B88" s="14"/>
      <c r="C88" s="15"/>
      <c r="D88" s="510"/>
      <c r="E88" s="360"/>
      <c r="F88" s="423"/>
      <c r="G88" s="6"/>
    </row>
    <row r="89" spans="1:7" s="1" customFormat="1">
      <c r="A89" s="18"/>
      <c r="B89" s="14"/>
      <c r="C89" s="15"/>
      <c r="D89" s="510"/>
      <c r="E89" s="360"/>
      <c r="F89" s="423"/>
      <c r="G89" s="6"/>
    </row>
    <row r="90" spans="1:7" s="1" customFormat="1">
      <c r="A90" s="18"/>
      <c r="B90" s="14"/>
      <c r="C90" s="15"/>
      <c r="D90" s="510"/>
      <c r="E90" s="360"/>
      <c r="F90" s="423"/>
      <c r="G90" s="6"/>
    </row>
    <row r="91" spans="1:7" s="233" customFormat="1">
      <c r="C91" s="514"/>
      <c r="D91" s="515"/>
      <c r="E91" s="362"/>
      <c r="F91" s="362"/>
    </row>
    <row r="92" spans="1:7" s="233" customFormat="1">
      <c r="C92" s="514"/>
      <c r="D92" s="515"/>
      <c r="E92" s="362"/>
      <c r="F92" s="362"/>
    </row>
    <row r="93" spans="1:7" s="233" customFormat="1">
      <c r="C93" s="514"/>
      <c r="D93" s="515"/>
      <c r="E93" s="362"/>
      <c r="F93" s="362"/>
    </row>
    <row r="94" spans="1:7" s="233" customFormat="1">
      <c r="C94" s="514"/>
      <c r="D94" s="515"/>
      <c r="E94" s="362"/>
      <c r="F94" s="362"/>
    </row>
    <row r="95" spans="1:7" s="233" customFormat="1">
      <c r="C95" s="514"/>
      <c r="D95" s="515"/>
      <c r="E95" s="362"/>
      <c r="F95" s="362"/>
    </row>
  </sheetData>
  <sheetProtection algorithmName="SHA-512" hashValue="HaYy9tlqmx7aCl0nq+mN1bQj0fZHqC+AmxZtl/lvas0BpEhAvqIjdJDzxTTntm3RxYCKlSD2HbRKDeH18eKu2Q==" saltValue="w26KZlerf7LASIYqJelNbQ==" spinCount="100000" sheet="1" objects="1" scenarios="1" selectLockedCells="1"/>
  <pageMargins left="0.78740157480314965" right="0.59055118110236227" top="0.86614173228346458" bottom="0.86614173228346458" header="0.31496062992125984" footer="0.39370078740157483"/>
  <pageSetup paperSize="9" orientation="portrait"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rowBreaks count="2" manualBreakCount="2">
    <brk id="25" max="5" man="1"/>
    <brk id="74" max="5"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F46"/>
  <sheetViews>
    <sheetView showZeros="0" view="pageBreakPreview" topLeftCell="A22" zoomScaleNormal="100" zoomScaleSheetLayoutView="100" workbookViewId="0">
      <selection activeCell="E36" sqref="E36"/>
    </sheetView>
  </sheetViews>
  <sheetFormatPr defaultRowHeight="12.75"/>
  <cols>
    <col min="1" max="1" width="6.7109375" style="43" customWidth="1"/>
    <col min="2" max="2" width="43.85546875" style="43" customWidth="1"/>
    <col min="3" max="3" width="4.7109375" style="501" customWidth="1"/>
    <col min="4" max="4" width="9.5703125" style="502" customWidth="1"/>
    <col min="5" max="5" width="10.140625" style="364" customWidth="1"/>
    <col min="6" max="6" width="14" style="364" customWidth="1"/>
    <col min="7" max="16384" width="9.140625" style="43"/>
  </cols>
  <sheetData>
    <row r="1" spans="1:6" s="189" customFormat="1">
      <c r="A1" s="73" t="s">
        <v>17</v>
      </c>
      <c r="B1" s="83" t="s">
        <v>188</v>
      </c>
      <c r="C1" s="481"/>
      <c r="D1" s="482"/>
      <c r="E1" s="371"/>
      <c r="F1" s="371"/>
    </row>
    <row r="2" spans="1:6" s="189" customFormat="1">
      <c r="A2" s="73"/>
      <c r="B2" s="83"/>
      <c r="C2" s="481"/>
      <c r="D2" s="482"/>
      <c r="E2" s="371"/>
      <c r="F2" s="371"/>
    </row>
    <row r="3" spans="1:6" s="189" customFormat="1">
      <c r="A3" s="73"/>
      <c r="B3" s="86" t="s">
        <v>15</v>
      </c>
      <c r="C3" s="481"/>
      <c r="D3" s="482"/>
      <c r="E3" s="371"/>
      <c r="F3" s="371"/>
    </row>
    <row r="4" spans="1:6" s="189" customFormat="1">
      <c r="A4" s="73"/>
      <c r="B4" s="87" t="s">
        <v>106</v>
      </c>
      <c r="C4" s="481"/>
      <c r="D4" s="482"/>
      <c r="E4" s="371"/>
      <c r="F4" s="371"/>
    </row>
    <row r="5" spans="1:6" s="189" customFormat="1" ht="25.5">
      <c r="A5" s="73"/>
      <c r="B5" s="88" t="s">
        <v>107</v>
      </c>
      <c r="C5" s="481"/>
      <c r="D5" s="482"/>
      <c r="E5" s="371"/>
      <c r="F5" s="371"/>
    </row>
    <row r="6" spans="1:6" s="189" customFormat="1" ht="38.25">
      <c r="A6" s="73"/>
      <c r="B6" s="89" t="s">
        <v>108</v>
      </c>
      <c r="C6" s="481"/>
      <c r="D6" s="482"/>
      <c r="E6" s="371"/>
      <c r="F6" s="371"/>
    </row>
    <row r="7" spans="1:6" s="189" customFormat="1">
      <c r="A7" s="73"/>
      <c r="B7" s="83"/>
      <c r="C7" s="481"/>
      <c r="D7" s="482"/>
      <c r="E7" s="371"/>
      <c r="F7" s="371"/>
    </row>
    <row r="8" spans="1:6" s="6" customFormat="1">
      <c r="A8" s="418" t="s">
        <v>25</v>
      </c>
      <c r="B8" s="419" t="s">
        <v>26</v>
      </c>
      <c r="C8" s="506" t="s">
        <v>11</v>
      </c>
      <c r="D8" s="507" t="s">
        <v>27</v>
      </c>
      <c r="E8" s="420" t="s">
        <v>28</v>
      </c>
      <c r="F8" s="421" t="s">
        <v>29</v>
      </c>
    </row>
    <row r="9" spans="1:6" s="189" customFormat="1">
      <c r="A9" s="68"/>
      <c r="B9" s="69"/>
      <c r="C9" s="471"/>
      <c r="D9" s="488"/>
      <c r="E9" s="359"/>
      <c r="F9" s="359"/>
    </row>
    <row r="10" spans="1:6" s="189" customFormat="1">
      <c r="A10" s="68"/>
      <c r="B10" s="84" t="s">
        <v>104</v>
      </c>
      <c r="C10" s="471"/>
      <c r="D10" s="488"/>
      <c r="E10" s="359"/>
      <c r="F10" s="359"/>
    </row>
    <row r="11" spans="1:6" s="189" customFormat="1">
      <c r="A11" s="68"/>
      <c r="B11" s="84"/>
      <c r="C11" s="471"/>
      <c r="D11" s="488"/>
      <c r="E11" s="359"/>
      <c r="F11" s="359"/>
    </row>
    <row r="12" spans="1:6" s="189" customFormat="1" ht="52.5" customHeight="1">
      <c r="A12" s="18">
        <f>COUNT($A$8:A11)+1</f>
        <v>1</v>
      </c>
      <c r="B12" s="354" t="s">
        <v>105</v>
      </c>
      <c r="C12" s="562" t="s">
        <v>74</v>
      </c>
      <c r="D12" s="563">
        <v>40</v>
      </c>
      <c r="E12" s="384"/>
      <c r="F12" s="372">
        <f>D12*E12</f>
        <v>0</v>
      </c>
    </row>
    <row r="13" spans="1:6" s="189" customFormat="1">
      <c r="A13" s="18"/>
      <c r="B13" s="354"/>
      <c r="C13" s="562"/>
      <c r="D13" s="563"/>
      <c r="E13" s="384"/>
      <c r="F13" s="372">
        <f t="shared" ref="F13:F34" si="0">D13*E13</f>
        <v>0</v>
      </c>
    </row>
    <row r="14" spans="1:6" s="189" customFormat="1" ht="25.5">
      <c r="A14" s="18">
        <f>COUNT($A$8:A13)+1</f>
        <v>2</v>
      </c>
      <c r="B14" s="14" t="s">
        <v>110</v>
      </c>
      <c r="C14" s="15" t="s">
        <v>94</v>
      </c>
      <c r="D14" s="563">
        <v>115</v>
      </c>
      <c r="E14" s="384"/>
      <c r="F14" s="372">
        <f t="shared" si="0"/>
        <v>0</v>
      </c>
    </row>
    <row r="15" spans="1:6" s="189" customFormat="1">
      <c r="A15" s="68"/>
      <c r="B15" s="424"/>
      <c r="C15" s="562"/>
      <c r="D15" s="563"/>
      <c r="E15" s="384"/>
      <c r="F15" s="372">
        <f t="shared" si="0"/>
        <v>0</v>
      </c>
    </row>
    <row r="16" spans="1:6" s="189" customFormat="1" ht="51">
      <c r="A16" s="18">
        <f>COUNT($A$8:A15)+1</f>
        <v>3</v>
      </c>
      <c r="B16" s="14" t="s">
        <v>165</v>
      </c>
      <c r="C16" s="562" t="s">
        <v>74</v>
      </c>
      <c r="D16" s="563">
        <v>30</v>
      </c>
      <c r="E16" s="384"/>
      <c r="F16" s="372">
        <f t="shared" si="0"/>
        <v>0</v>
      </c>
    </row>
    <row r="17" spans="1:6" s="189" customFormat="1">
      <c r="A17" s="71"/>
      <c r="B17" s="424"/>
      <c r="C17" s="562"/>
      <c r="D17" s="563"/>
      <c r="E17" s="384"/>
      <c r="F17" s="372">
        <f t="shared" si="0"/>
        <v>0</v>
      </c>
    </row>
    <row r="18" spans="1:6" s="189" customFormat="1">
      <c r="A18" s="71"/>
      <c r="B18" s="84" t="s">
        <v>103</v>
      </c>
      <c r="C18" s="562"/>
      <c r="D18" s="563"/>
      <c r="E18" s="384"/>
      <c r="F18" s="372">
        <f t="shared" si="0"/>
        <v>0</v>
      </c>
    </row>
    <row r="19" spans="1:6" s="189" customFormat="1">
      <c r="A19" s="71"/>
      <c r="B19" s="84"/>
      <c r="C19" s="562"/>
      <c r="D19" s="563"/>
      <c r="E19" s="384"/>
      <c r="F19" s="372">
        <f t="shared" si="0"/>
        <v>0</v>
      </c>
    </row>
    <row r="20" spans="1:6" s="189" customFormat="1" ht="39.75" customHeight="1">
      <c r="A20" s="18">
        <f>COUNT($A$8:A16)+1</f>
        <v>4</v>
      </c>
      <c r="B20" s="112" t="s">
        <v>163</v>
      </c>
      <c r="C20" s="15" t="s">
        <v>74</v>
      </c>
      <c r="D20" s="473">
        <v>20</v>
      </c>
      <c r="E20" s="110"/>
      <c r="F20" s="372">
        <f t="shared" si="0"/>
        <v>0</v>
      </c>
    </row>
    <row r="21" spans="1:6" s="189" customFormat="1">
      <c r="A21" s="71"/>
      <c r="B21" s="424"/>
      <c r="C21" s="562"/>
      <c r="D21" s="563"/>
      <c r="E21" s="384"/>
      <c r="F21" s="372">
        <f t="shared" si="0"/>
        <v>0</v>
      </c>
    </row>
    <row r="22" spans="1:6" s="189" customFormat="1" ht="39" customHeight="1">
      <c r="A22" s="18">
        <f>COUNT($A$8:A20)+1</f>
        <v>5</v>
      </c>
      <c r="B22" s="354" t="s">
        <v>111</v>
      </c>
      <c r="C22" s="15" t="s">
        <v>74</v>
      </c>
      <c r="D22" s="563">
        <v>180</v>
      </c>
      <c r="E22" s="384"/>
      <c r="F22" s="372">
        <f t="shared" si="0"/>
        <v>0</v>
      </c>
    </row>
    <row r="23" spans="1:6" s="189" customFormat="1">
      <c r="A23" s="18"/>
      <c r="B23" s="354"/>
      <c r="C23" s="562"/>
      <c r="D23" s="563"/>
      <c r="E23" s="384"/>
      <c r="F23" s="372">
        <f t="shared" si="0"/>
        <v>0</v>
      </c>
    </row>
    <row r="24" spans="1:6" s="189" customFormat="1" ht="27" customHeight="1">
      <c r="A24" s="18">
        <f>COUNT($A$8:A22)+1</f>
        <v>6</v>
      </c>
      <c r="B24" s="14" t="s">
        <v>112</v>
      </c>
      <c r="C24" s="489" t="s">
        <v>74</v>
      </c>
      <c r="D24" s="449">
        <v>50</v>
      </c>
      <c r="E24" s="25"/>
      <c r="F24" s="372">
        <f t="shared" si="0"/>
        <v>0</v>
      </c>
    </row>
    <row r="25" spans="1:6" s="189" customFormat="1">
      <c r="A25" s="18"/>
      <c r="B25" s="14"/>
      <c r="C25" s="15"/>
      <c r="D25" s="449"/>
      <c r="E25" s="25"/>
      <c r="F25" s="372">
        <f t="shared" si="0"/>
        <v>0</v>
      </c>
    </row>
    <row r="26" spans="1:6" s="189" customFormat="1" ht="25.5">
      <c r="A26" s="18">
        <f>COUNT($A$8:A24)+1</f>
        <v>7</v>
      </c>
      <c r="B26" s="14" t="s">
        <v>544</v>
      </c>
      <c r="C26" s="489" t="s">
        <v>74</v>
      </c>
      <c r="D26" s="449">
        <v>130</v>
      </c>
      <c r="E26" s="25"/>
      <c r="F26" s="372">
        <f t="shared" si="0"/>
        <v>0</v>
      </c>
    </row>
    <row r="27" spans="1:6" s="189" customFormat="1">
      <c r="A27" s="18"/>
      <c r="B27" s="354"/>
      <c r="C27" s="562"/>
      <c r="D27" s="563"/>
      <c r="E27" s="384"/>
      <c r="F27" s="372">
        <f t="shared" si="0"/>
        <v>0</v>
      </c>
    </row>
    <row r="28" spans="1:6" s="189" customFormat="1" ht="38.25">
      <c r="A28" s="18">
        <f>COUNT($A$8:A26)+1</f>
        <v>8</v>
      </c>
      <c r="B28" s="14" t="s">
        <v>109</v>
      </c>
      <c r="C28" s="15" t="s">
        <v>94</v>
      </c>
      <c r="D28" s="563">
        <v>110</v>
      </c>
      <c r="E28" s="25"/>
      <c r="F28" s="372">
        <f t="shared" si="0"/>
        <v>0</v>
      </c>
    </row>
    <row r="29" spans="1:6" s="189" customFormat="1">
      <c r="A29" s="18"/>
      <c r="B29" s="354"/>
      <c r="C29" s="562"/>
      <c r="D29" s="563"/>
      <c r="E29" s="384"/>
      <c r="F29" s="372">
        <f t="shared" si="0"/>
        <v>0</v>
      </c>
    </row>
    <row r="30" spans="1:6" s="189" customFormat="1" ht="51">
      <c r="A30" s="18">
        <f>COUNT($A$8:A28)+1</f>
        <v>9</v>
      </c>
      <c r="B30" s="14" t="s">
        <v>113</v>
      </c>
      <c r="C30" s="489" t="s">
        <v>74</v>
      </c>
      <c r="D30" s="563">
        <v>93</v>
      </c>
      <c r="E30" s="25"/>
      <c r="F30" s="372">
        <f t="shared" si="0"/>
        <v>0</v>
      </c>
    </row>
    <row r="31" spans="1:6" s="189" customFormat="1">
      <c r="A31" s="18"/>
      <c r="B31" s="14"/>
      <c r="C31" s="15"/>
      <c r="D31" s="563"/>
      <c r="E31" s="25"/>
      <c r="F31" s="372">
        <f t="shared" si="0"/>
        <v>0</v>
      </c>
    </row>
    <row r="32" spans="1:6" s="189" customFormat="1" ht="63.75">
      <c r="A32" s="18">
        <f>COUNT($A$8:A30)+1</f>
        <v>10</v>
      </c>
      <c r="B32" s="90" t="s">
        <v>545</v>
      </c>
      <c r="C32" s="489" t="s">
        <v>74</v>
      </c>
      <c r="D32" s="563">
        <v>17</v>
      </c>
      <c r="E32" s="25"/>
      <c r="F32" s="372">
        <f t="shared" si="0"/>
        <v>0</v>
      </c>
    </row>
    <row r="33" spans="1:6" s="189" customFormat="1">
      <c r="A33" s="18"/>
      <c r="B33" s="354"/>
      <c r="C33" s="489"/>
      <c r="D33" s="563"/>
      <c r="E33" s="25"/>
      <c r="F33" s="372">
        <f t="shared" si="0"/>
        <v>0</v>
      </c>
    </row>
    <row r="34" spans="1:6" s="189" customFormat="1" ht="65.25" customHeight="1">
      <c r="A34" s="18">
        <f>COUNT($A$8:A32)+1</f>
        <v>11</v>
      </c>
      <c r="B34" s="14" t="s">
        <v>166</v>
      </c>
      <c r="C34" s="489" t="s">
        <v>74</v>
      </c>
      <c r="D34" s="563">
        <v>20</v>
      </c>
      <c r="E34" s="25"/>
      <c r="F34" s="372">
        <f t="shared" si="0"/>
        <v>0</v>
      </c>
    </row>
    <row r="35" spans="1:6" s="189" customFormat="1">
      <c r="A35" s="18"/>
      <c r="B35" s="14"/>
      <c r="C35" s="489"/>
      <c r="D35" s="562"/>
      <c r="E35" s="25"/>
      <c r="F35" s="372"/>
    </row>
    <row r="36" spans="1:6" s="431" customFormat="1">
      <c r="A36" s="71">
        <f>COUNT($A$5:A35)+1</f>
        <v>12</v>
      </c>
      <c r="B36" s="14" t="s">
        <v>24</v>
      </c>
      <c r="C36" s="447"/>
      <c r="D36" s="513">
        <v>0.05</v>
      </c>
      <c r="E36" s="25"/>
      <c r="F36" s="360">
        <f>SUM(F12:F34)*D36</f>
        <v>0</v>
      </c>
    </row>
    <row r="37" spans="1:6" s="189" customFormat="1">
      <c r="A37" s="18"/>
      <c r="B37" s="14"/>
      <c r="C37" s="562"/>
      <c r="D37" s="562"/>
      <c r="E37" s="384"/>
      <c r="F37" s="372"/>
    </row>
    <row r="38" spans="1:6" s="189" customFormat="1" ht="13.5" thickBot="1">
      <c r="A38" s="102"/>
      <c r="B38" s="78" t="str">
        <f>B1&amp;" skupaj:"</f>
        <v>ZEMELJSKA DELA skupaj:</v>
      </c>
      <c r="C38" s="493"/>
      <c r="D38" s="486"/>
      <c r="E38" s="561"/>
      <c r="F38" s="361">
        <f>SUM(F12:F37)</f>
        <v>0</v>
      </c>
    </row>
    <row r="39" spans="1:6" s="565" customFormat="1" ht="13.5" thickTop="1">
      <c r="A39" s="44"/>
      <c r="B39" s="45"/>
      <c r="C39" s="479"/>
      <c r="D39" s="480"/>
      <c r="E39" s="564"/>
      <c r="F39" s="373"/>
    </row>
    <row r="40" spans="1:6" s="565" customFormat="1">
      <c r="A40" s="40"/>
      <c r="B40" s="566"/>
      <c r="C40" s="567"/>
      <c r="D40" s="568"/>
      <c r="E40" s="564"/>
      <c r="F40" s="564"/>
    </row>
    <row r="41" spans="1:6" s="436" customFormat="1">
      <c r="A41" s="40"/>
      <c r="B41" s="41"/>
      <c r="C41" s="494"/>
      <c r="D41" s="495"/>
      <c r="E41" s="569"/>
      <c r="F41" s="374"/>
    </row>
    <row r="42" spans="1:6" s="436" customFormat="1">
      <c r="A42" s="40"/>
      <c r="B42" s="41"/>
      <c r="C42" s="494"/>
      <c r="D42" s="496"/>
      <c r="E42" s="569"/>
      <c r="F42" s="374"/>
    </row>
    <row r="43" spans="1:6" s="571" customFormat="1">
      <c r="A43" s="40"/>
      <c r="B43" s="46"/>
      <c r="C43" s="497"/>
      <c r="D43" s="498"/>
      <c r="E43" s="570"/>
      <c r="F43" s="374"/>
    </row>
    <row r="44" spans="1:6" s="436" customFormat="1">
      <c r="A44" s="40"/>
      <c r="B44" s="47"/>
      <c r="C44" s="494"/>
      <c r="D44" s="499"/>
      <c r="E44" s="572"/>
      <c r="F44" s="374"/>
    </row>
    <row r="45" spans="1:6" s="565" customFormat="1">
      <c r="A45" s="40"/>
      <c r="B45" s="42"/>
      <c r="C45" s="500"/>
      <c r="D45" s="495"/>
      <c r="E45" s="573"/>
      <c r="F45" s="374"/>
    </row>
    <row r="46" spans="1:6" s="436" customFormat="1">
      <c r="A46" s="40"/>
      <c r="B46" s="47"/>
      <c r="C46" s="494"/>
      <c r="D46" s="499"/>
      <c r="E46" s="572"/>
      <c r="F46" s="374"/>
    </row>
  </sheetData>
  <sheetProtection algorithmName="SHA-512" hashValue="mqN2ZOAIY7/IASIIronmr/gCvRRHDucOfo4fnYfXRuZxo2DpkslkMAY/100ZrOmr11U6lu7E8Zh4bJj5IsXvaQ==" saltValue="HB9jDTBeKs+pF5UttwhM/Q==" spinCount="100000" sheet="1" objects="1" scenarios="1" selectLockedCells="1"/>
  <phoneticPr fontId="39" type="noConversion"/>
  <pageMargins left="0.78740157480314965" right="0.59055118110236227" top="0.86614173228346458" bottom="0.86614173228346458" header="0.31496062992125984" footer="0.39370078740157483"/>
  <pageSetup paperSize="9" orientation="portrait" verticalDpi="300"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ignoredErrors>
    <ignoredError sqref="E39:F39 A39:C39 A2:F2 C1:F1 A9:F9 A38:E38" emptyCellReferenc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F45"/>
  <sheetViews>
    <sheetView showZeros="0" view="pageBreakPreview" topLeftCell="A13" zoomScaleNormal="100" zoomScaleSheetLayoutView="100" workbookViewId="0">
      <selection activeCell="E35" sqref="E35"/>
    </sheetView>
  </sheetViews>
  <sheetFormatPr defaultRowHeight="12.75"/>
  <cols>
    <col min="1" max="1" width="6.7109375" style="43" customWidth="1"/>
    <col min="2" max="2" width="43.85546875" style="43" customWidth="1"/>
    <col min="3" max="3" width="4.7109375" style="501" customWidth="1"/>
    <col min="4" max="4" width="9.5703125" style="502" customWidth="1"/>
    <col min="5" max="5" width="10.140625" style="364" customWidth="1"/>
    <col min="6" max="6" width="14" style="364" customWidth="1"/>
    <col min="7" max="16384" width="9.140625" style="43"/>
  </cols>
  <sheetData>
    <row r="1" spans="1:6" s="189" customFormat="1">
      <c r="A1" s="73" t="s">
        <v>18</v>
      </c>
      <c r="B1" s="83" t="s">
        <v>129</v>
      </c>
      <c r="C1" s="481"/>
      <c r="D1" s="482"/>
      <c r="E1" s="371"/>
      <c r="F1" s="371"/>
    </row>
    <row r="2" spans="1:6" s="189" customFormat="1">
      <c r="A2" s="73"/>
      <c r="B2" s="83"/>
      <c r="C2" s="481"/>
      <c r="D2" s="482"/>
      <c r="E2" s="371"/>
      <c r="F2" s="371"/>
    </row>
    <row r="3" spans="1:6" s="189" customFormat="1">
      <c r="A3" s="73"/>
      <c r="B3" s="574" t="s">
        <v>15</v>
      </c>
      <c r="C3" s="481"/>
      <c r="D3" s="482"/>
      <c r="E3" s="371"/>
      <c r="F3" s="371"/>
    </row>
    <row r="4" spans="1:6" s="189" customFormat="1" ht="38.25">
      <c r="A4" s="73"/>
      <c r="B4" s="98" t="s">
        <v>130</v>
      </c>
      <c r="C4" s="481"/>
      <c r="D4" s="482"/>
      <c r="E4" s="371"/>
      <c r="F4" s="371"/>
    </row>
    <row r="5" spans="1:6" s="189" customFormat="1" ht="25.5">
      <c r="A5" s="73"/>
      <c r="B5" s="88" t="s">
        <v>131</v>
      </c>
      <c r="C5" s="481"/>
      <c r="D5" s="482"/>
      <c r="E5" s="371"/>
      <c r="F5" s="371"/>
    </row>
    <row r="6" spans="1:6" s="189" customFormat="1">
      <c r="A6" s="73"/>
      <c r="B6" s="83"/>
      <c r="C6" s="481"/>
      <c r="D6" s="482"/>
      <c r="E6" s="371"/>
      <c r="F6" s="371"/>
    </row>
    <row r="7" spans="1:6" s="6" customFormat="1">
      <c r="A7" s="418" t="s">
        <v>25</v>
      </c>
      <c r="B7" s="419" t="s">
        <v>26</v>
      </c>
      <c r="C7" s="506" t="s">
        <v>11</v>
      </c>
      <c r="D7" s="507" t="s">
        <v>27</v>
      </c>
      <c r="E7" s="420" t="s">
        <v>28</v>
      </c>
      <c r="F7" s="421" t="s">
        <v>29</v>
      </c>
    </row>
    <row r="8" spans="1:6" s="189" customFormat="1">
      <c r="A8" s="68"/>
      <c r="B8" s="69"/>
      <c r="C8" s="471"/>
      <c r="D8" s="488"/>
      <c r="E8" s="359"/>
      <c r="F8" s="359"/>
    </row>
    <row r="9" spans="1:6" s="189" customFormat="1" ht="14.25">
      <c r="A9" s="575">
        <f>COUNT($A$4:A8)+1</f>
        <v>1</v>
      </c>
      <c r="B9" s="14" t="s">
        <v>132</v>
      </c>
      <c r="C9" s="489" t="s">
        <v>117</v>
      </c>
      <c r="D9" s="489">
        <v>8.5</v>
      </c>
      <c r="E9" s="398"/>
      <c r="F9" s="360">
        <f>D9*E9</f>
        <v>0</v>
      </c>
    </row>
    <row r="10" spans="1:6" s="189" customFormat="1">
      <c r="A10" s="68"/>
      <c r="B10" s="69"/>
      <c r="C10" s="471"/>
      <c r="D10" s="488"/>
      <c r="E10" s="358"/>
      <c r="F10" s="360">
        <f t="shared" ref="F10:F33" si="0">D10*E10</f>
        <v>0</v>
      </c>
    </row>
    <row r="11" spans="1:6" s="189" customFormat="1">
      <c r="A11" s="575">
        <f>COUNT($A$4:A10)+1</f>
        <v>2</v>
      </c>
      <c r="B11" s="354" t="s">
        <v>133</v>
      </c>
      <c r="C11" s="490" t="s">
        <v>102</v>
      </c>
      <c r="D11" s="490">
        <v>4</v>
      </c>
      <c r="E11" s="382"/>
      <c r="F11" s="360">
        <f t="shared" si="0"/>
        <v>0</v>
      </c>
    </row>
    <row r="12" spans="1:6" s="189" customFormat="1">
      <c r="A12" s="68"/>
      <c r="B12" s="69"/>
      <c r="C12" s="471"/>
      <c r="D12" s="488"/>
      <c r="E12" s="358"/>
      <c r="F12" s="360">
        <f t="shared" si="0"/>
        <v>0</v>
      </c>
    </row>
    <row r="13" spans="1:6" s="189" customFormat="1" ht="65.25" customHeight="1">
      <c r="A13" s="575">
        <f>COUNT($A$4:A12)+1</f>
        <v>3</v>
      </c>
      <c r="B13" s="354" t="s">
        <v>134</v>
      </c>
      <c r="C13" s="489" t="s">
        <v>74</v>
      </c>
      <c r="D13" s="449">
        <v>1</v>
      </c>
      <c r="E13" s="25"/>
      <c r="F13" s="360">
        <f t="shared" si="0"/>
        <v>0</v>
      </c>
    </row>
    <row r="14" spans="1:6" s="189" customFormat="1">
      <c r="A14" s="68"/>
      <c r="B14" s="69"/>
      <c r="C14" s="471"/>
      <c r="D14" s="488"/>
      <c r="E14" s="358"/>
      <c r="F14" s="360">
        <f t="shared" si="0"/>
        <v>0</v>
      </c>
    </row>
    <row r="15" spans="1:6" s="189" customFormat="1" ht="25.5">
      <c r="A15" s="575">
        <f>COUNT($A$4:A14)+1</f>
        <v>4</v>
      </c>
      <c r="B15" s="99" t="s">
        <v>135</v>
      </c>
      <c r="C15" s="489" t="s">
        <v>94</v>
      </c>
      <c r="D15" s="489">
        <v>7</v>
      </c>
      <c r="E15" s="25"/>
      <c r="F15" s="360">
        <f t="shared" si="0"/>
        <v>0</v>
      </c>
    </row>
    <row r="16" spans="1:6" s="189" customFormat="1">
      <c r="A16" s="68"/>
      <c r="B16" s="69"/>
      <c r="C16" s="471"/>
      <c r="D16" s="488"/>
      <c r="E16" s="358"/>
      <c r="F16" s="360">
        <f t="shared" si="0"/>
        <v>0</v>
      </c>
    </row>
    <row r="17" spans="1:6" s="189" customFormat="1" ht="63.75">
      <c r="A17" s="575">
        <f>COUNT($A$4:A16)+1</f>
        <v>5</v>
      </c>
      <c r="B17" s="14" t="s">
        <v>136</v>
      </c>
      <c r="C17" s="15"/>
      <c r="D17" s="449"/>
      <c r="E17" s="25"/>
      <c r="F17" s="360">
        <f t="shared" si="0"/>
        <v>0</v>
      </c>
    </row>
    <row r="18" spans="1:6" s="189" customFormat="1" ht="14.25">
      <c r="A18" s="575"/>
      <c r="B18" s="14" t="s">
        <v>208</v>
      </c>
      <c r="C18" s="447" t="s">
        <v>117</v>
      </c>
      <c r="D18" s="449">
        <v>10</v>
      </c>
      <c r="E18" s="25"/>
      <c r="F18" s="360">
        <f t="shared" si="0"/>
        <v>0</v>
      </c>
    </row>
    <row r="19" spans="1:6" s="189" customFormat="1" ht="14.25">
      <c r="A19" s="575"/>
      <c r="B19" s="14" t="s">
        <v>209</v>
      </c>
      <c r="C19" s="447" t="s">
        <v>117</v>
      </c>
      <c r="D19" s="449">
        <v>4</v>
      </c>
      <c r="E19" s="25"/>
      <c r="F19" s="360">
        <f t="shared" si="0"/>
        <v>0</v>
      </c>
    </row>
    <row r="20" spans="1:6" s="189" customFormat="1" ht="14.25">
      <c r="A20" s="68"/>
      <c r="B20" s="14" t="s">
        <v>137</v>
      </c>
      <c r="C20" s="447" t="s">
        <v>117</v>
      </c>
      <c r="D20" s="449">
        <v>8.5</v>
      </c>
      <c r="E20" s="25"/>
      <c r="F20" s="360">
        <f t="shared" si="0"/>
        <v>0</v>
      </c>
    </row>
    <row r="21" spans="1:6" s="189" customFormat="1">
      <c r="A21" s="68"/>
      <c r="B21" s="14"/>
      <c r="C21" s="447"/>
      <c r="D21" s="449"/>
      <c r="E21" s="25"/>
      <c r="F21" s="360">
        <f t="shared" si="0"/>
        <v>0</v>
      </c>
    </row>
    <row r="22" spans="1:6" s="189" customFormat="1" ht="39.75" customHeight="1">
      <c r="A22" s="575">
        <f>COUNT($A$4:A21)+1</f>
        <v>6</v>
      </c>
      <c r="B22" s="14" t="s">
        <v>207</v>
      </c>
      <c r="C22" s="15"/>
      <c r="D22" s="449"/>
      <c r="E22" s="25"/>
      <c r="F22" s="360">
        <f t="shared" si="0"/>
        <v>0</v>
      </c>
    </row>
    <row r="23" spans="1:6" s="189" customFormat="1">
      <c r="A23" s="68"/>
      <c r="B23" s="26" t="s">
        <v>206</v>
      </c>
      <c r="C23" s="15" t="s">
        <v>102</v>
      </c>
      <c r="D23" s="489">
        <v>1</v>
      </c>
      <c r="E23" s="25"/>
      <c r="F23" s="360">
        <f t="shared" si="0"/>
        <v>0</v>
      </c>
    </row>
    <row r="24" spans="1:6" s="189" customFormat="1">
      <c r="A24" s="68"/>
      <c r="B24" s="69"/>
      <c r="C24" s="471"/>
      <c r="D24" s="488"/>
      <c r="E24" s="358"/>
      <c r="F24" s="360">
        <f t="shared" si="0"/>
        <v>0</v>
      </c>
    </row>
    <row r="25" spans="1:6" s="189" customFormat="1" ht="38.25">
      <c r="A25" s="575">
        <f>COUNT($A$4:A24)+1</f>
        <v>7</v>
      </c>
      <c r="B25" s="14" t="s">
        <v>138</v>
      </c>
      <c r="C25" s="15" t="s">
        <v>102</v>
      </c>
      <c r="D25" s="449">
        <v>1</v>
      </c>
      <c r="E25" s="25"/>
      <c r="F25" s="360">
        <f t="shared" si="0"/>
        <v>0</v>
      </c>
    </row>
    <row r="26" spans="1:6" s="189" customFormat="1">
      <c r="A26" s="68"/>
      <c r="B26" s="69"/>
      <c r="C26" s="471"/>
      <c r="D26" s="488"/>
      <c r="E26" s="358"/>
      <c r="F26" s="360">
        <f t="shared" si="0"/>
        <v>0</v>
      </c>
    </row>
    <row r="27" spans="1:6" s="189" customFormat="1" ht="14.25">
      <c r="A27" s="575">
        <f>COUNT($A$4:A26)+1</f>
        <v>8</v>
      </c>
      <c r="B27" s="576" t="s">
        <v>542</v>
      </c>
      <c r="C27" s="510" t="s">
        <v>139</v>
      </c>
      <c r="D27" s="510">
        <v>22.5</v>
      </c>
      <c r="E27" s="578"/>
      <c r="F27" s="360">
        <f t="shared" si="0"/>
        <v>0</v>
      </c>
    </row>
    <row r="28" spans="1:6" s="189" customFormat="1">
      <c r="A28" s="68"/>
      <c r="B28" s="69"/>
      <c r="C28" s="471"/>
      <c r="D28" s="488"/>
      <c r="E28" s="358"/>
      <c r="F28" s="360">
        <f t="shared" si="0"/>
        <v>0</v>
      </c>
    </row>
    <row r="29" spans="1:6" s="189" customFormat="1" ht="14.25">
      <c r="A29" s="575">
        <f>COUNT($A$4:A28)+1</f>
        <v>9</v>
      </c>
      <c r="B29" s="577" t="s">
        <v>140</v>
      </c>
      <c r="C29" s="510" t="s">
        <v>139</v>
      </c>
      <c r="D29" s="510">
        <v>22.5</v>
      </c>
      <c r="E29" s="578"/>
      <c r="F29" s="360">
        <f t="shared" si="0"/>
        <v>0</v>
      </c>
    </row>
    <row r="30" spans="1:6" s="189" customFormat="1">
      <c r="A30" s="68"/>
      <c r="B30" s="69"/>
      <c r="C30" s="471"/>
      <c r="D30" s="488"/>
      <c r="E30" s="358"/>
      <c r="F30" s="360">
        <f t="shared" si="0"/>
        <v>0</v>
      </c>
    </row>
    <row r="31" spans="1:6" s="189" customFormat="1">
      <c r="A31" s="575">
        <f>COUNT($A$4:A30)+1</f>
        <v>10</v>
      </c>
      <c r="B31" s="100" t="s">
        <v>543</v>
      </c>
      <c r="C31" s="491" t="s">
        <v>102</v>
      </c>
      <c r="D31" s="449">
        <v>3</v>
      </c>
      <c r="E31" s="25"/>
      <c r="F31" s="360">
        <f t="shared" si="0"/>
        <v>0</v>
      </c>
    </row>
    <row r="32" spans="1:6" s="189" customFormat="1">
      <c r="A32" s="68"/>
      <c r="B32" s="69"/>
      <c r="C32" s="471"/>
      <c r="D32" s="488"/>
      <c r="E32" s="358"/>
      <c r="F32" s="360">
        <f t="shared" si="0"/>
        <v>0</v>
      </c>
    </row>
    <row r="33" spans="1:6" s="189" customFormat="1" ht="38.25">
      <c r="A33" s="575">
        <f>COUNT($A$4:A32)+1</f>
        <v>11</v>
      </c>
      <c r="B33" s="101" t="s">
        <v>141</v>
      </c>
      <c r="C33" s="447" t="s">
        <v>74</v>
      </c>
      <c r="D33" s="492">
        <v>1</v>
      </c>
      <c r="E33" s="579"/>
      <c r="F33" s="360">
        <f t="shared" si="0"/>
        <v>0</v>
      </c>
    </row>
    <row r="34" spans="1:6" s="189" customFormat="1">
      <c r="A34" s="575"/>
      <c r="B34" s="101"/>
      <c r="C34" s="447"/>
      <c r="D34" s="492"/>
      <c r="E34" s="579"/>
      <c r="F34" s="360"/>
    </row>
    <row r="35" spans="1:6" s="431" customFormat="1">
      <c r="A35" s="71">
        <f>COUNT($A$5:A34)+1</f>
        <v>12</v>
      </c>
      <c r="B35" s="14" t="s">
        <v>24</v>
      </c>
      <c r="C35" s="447"/>
      <c r="D35" s="513">
        <v>0.05</v>
      </c>
      <c r="E35" s="25"/>
      <c r="F35" s="360">
        <f>SUM(F9:F33)*D35</f>
        <v>0</v>
      </c>
    </row>
    <row r="36" spans="1:6" s="189" customFormat="1">
      <c r="A36" s="68"/>
      <c r="B36" s="69"/>
      <c r="C36" s="471"/>
      <c r="D36" s="488"/>
      <c r="E36" s="359"/>
      <c r="F36" s="359"/>
    </row>
    <row r="37" spans="1:6" s="189" customFormat="1" ht="13.5" thickBot="1">
      <c r="A37" s="102"/>
      <c r="B37" s="78" t="str">
        <f>B1&amp;" skupaj:"</f>
        <v>KANALIZACIJA V OBJEKTU skupaj:</v>
      </c>
      <c r="C37" s="493"/>
      <c r="D37" s="486"/>
      <c r="E37" s="561"/>
      <c r="F37" s="361">
        <f>SUM(F9:F36)</f>
        <v>0</v>
      </c>
    </row>
    <row r="38" spans="1:6" s="565" customFormat="1" ht="13.5" thickTop="1">
      <c r="A38" s="44"/>
      <c r="B38" s="45"/>
      <c r="C38" s="479"/>
      <c r="D38" s="480"/>
      <c r="E38" s="564"/>
      <c r="F38" s="373"/>
    </row>
    <row r="39" spans="1:6" s="565" customFormat="1">
      <c r="A39" s="40"/>
      <c r="B39" s="566"/>
      <c r="C39" s="567"/>
      <c r="D39" s="568"/>
      <c r="E39" s="564"/>
      <c r="F39" s="564"/>
    </row>
    <row r="40" spans="1:6" s="436" customFormat="1">
      <c r="A40" s="40"/>
      <c r="B40" s="41"/>
      <c r="C40" s="494"/>
      <c r="D40" s="495"/>
      <c r="E40" s="569"/>
      <c r="F40" s="374"/>
    </row>
    <row r="41" spans="1:6" s="436" customFormat="1">
      <c r="A41" s="40"/>
      <c r="B41" s="41"/>
      <c r="C41" s="494"/>
      <c r="D41" s="496"/>
      <c r="E41" s="569"/>
      <c r="F41" s="374"/>
    </row>
    <row r="42" spans="1:6" s="571" customFormat="1">
      <c r="A42" s="40"/>
      <c r="B42" s="46"/>
      <c r="C42" s="497"/>
      <c r="D42" s="498"/>
      <c r="E42" s="570"/>
      <c r="F42" s="374"/>
    </row>
    <row r="43" spans="1:6" s="436" customFormat="1">
      <c r="A43" s="40"/>
      <c r="B43" s="47"/>
      <c r="C43" s="494"/>
      <c r="D43" s="499"/>
      <c r="E43" s="572"/>
      <c r="F43" s="374"/>
    </row>
    <row r="44" spans="1:6" s="565" customFormat="1">
      <c r="A44" s="40"/>
      <c r="B44" s="42"/>
      <c r="C44" s="500"/>
      <c r="D44" s="495"/>
      <c r="E44" s="573"/>
      <c r="F44" s="374"/>
    </row>
    <row r="45" spans="1:6" s="436" customFormat="1">
      <c r="A45" s="40"/>
      <c r="B45" s="47"/>
      <c r="C45" s="494"/>
      <c r="D45" s="499"/>
      <c r="E45" s="572"/>
      <c r="F45" s="374"/>
    </row>
  </sheetData>
  <sheetProtection algorithmName="SHA-512" hashValue="q2O42qHNIf3VTSeB55wD6QGqbEIzCbUMUXvlRvKdtNIvSAlSkm2pJSM3Iqzy3h20cW9d1u+M4Hfl3bU2E/Qhmw==" saltValue="zEt5l/iKTTWYC3R8Vh4MBg==" spinCount="100000" sheet="1" objects="1" scenarios="1" selectLockedCells="1"/>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G52"/>
  <sheetViews>
    <sheetView showZeros="0" view="pageBreakPreview" topLeftCell="A25" zoomScaleNormal="100" zoomScaleSheetLayoutView="100" workbookViewId="0">
      <selection activeCell="E49" sqref="E49"/>
    </sheetView>
  </sheetViews>
  <sheetFormatPr defaultRowHeight="12.75"/>
  <cols>
    <col min="1" max="1" width="6.140625" style="436" customWidth="1"/>
    <col min="2" max="2" width="43.140625" style="436" customWidth="1"/>
    <col min="3" max="3" width="4.42578125" style="584" customWidth="1"/>
    <col min="4" max="4" width="9.140625" style="584"/>
    <col min="5" max="5" width="12.140625" style="585" customWidth="1"/>
    <col min="6" max="6" width="14" style="585" customWidth="1"/>
    <col min="7" max="16384" width="9.140625" style="436"/>
  </cols>
  <sheetData>
    <row r="1" spans="1:7" s="1" customFormat="1">
      <c r="A1" s="73" t="s">
        <v>19</v>
      </c>
      <c r="B1" s="74" t="s">
        <v>83</v>
      </c>
      <c r="C1" s="481"/>
      <c r="D1" s="482"/>
      <c r="E1" s="371"/>
      <c r="F1" s="371"/>
    </row>
    <row r="2" spans="1:7" s="1" customFormat="1">
      <c r="A2" s="73"/>
      <c r="B2" s="74"/>
      <c r="C2" s="481"/>
      <c r="D2" s="482"/>
      <c r="E2" s="371"/>
      <c r="F2" s="371"/>
    </row>
    <row r="3" spans="1:7" s="1" customFormat="1">
      <c r="A3" s="73"/>
      <c r="B3" s="574" t="s">
        <v>15</v>
      </c>
      <c r="C3" s="481"/>
      <c r="D3" s="482"/>
      <c r="E3" s="371"/>
      <c r="F3" s="371"/>
    </row>
    <row r="4" spans="1:7" s="1" customFormat="1" ht="28.5" customHeight="1">
      <c r="A4" s="73"/>
      <c r="B4" s="88" t="s">
        <v>546</v>
      </c>
      <c r="C4" s="481"/>
      <c r="D4" s="482"/>
      <c r="E4" s="371"/>
      <c r="F4" s="371"/>
    </row>
    <row r="5" spans="1:7" s="1" customFormat="1" ht="26.25" customHeight="1">
      <c r="A5" s="73"/>
      <c r="B5" s="580" t="s">
        <v>547</v>
      </c>
      <c r="C5" s="481"/>
      <c r="D5" s="482"/>
      <c r="E5" s="371"/>
      <c r="F5" s="371"/>
    </row>
    <row r="6" spans="1:7" s="1" customFormat="1" ht="25.5">
      <c r="A6" s="73"/>
      <c r="B6" s="88" t="s">
        <v>548</v>
      </c>
      <c r="C6" s="481"/>
      <c r="D6" s="482"/>
      <c r="E6" s="371"/>
      <c r="F6" s="371"/>
    </row>
    <row r="7" spans="1:7" s="1" customFormat="1">
      <c r="A7" s="73"/>
      <c r="B7" s="74"/>
      <c r="C7" s="481"/>
      <c r="D7" s="482"/>
      <c r="E7" s="371"/>
      <c r="F7" s="371"/>
    </row>
    <row r="8" spans="1:7" s="6" customFormat="1">
      <c r="A8" s="418" t="s">
        <v>25</v>
      </c>
      <c r="B8" s="419" t="s">
        <v>26</v>
      </c>
      <c r="C8" s="506" t="s">
        <v>11</v>
      </c>
      <c r="D8" s="507" t="s">
        <v>27</v>
      </c>
      <c r="E8" s="420" t="s">
        <v>28</v>
      </c>
      <c r="F8" s="421" t="s">
        <v>29</v>
      </c>
      <c r="G8" s="142"/>
    </row>
    <row r="9" spans="1:7" s="1" customFormat="1">
      <c r="A9" s="68"/>
      <c r="B9" s="75"/>
      <c r="C9" s="471"/>
      <c r="D9" s="483"/>
      <c r="E9" s="359"/>
      <c r="F9" s="359"/>
    </row>
    <row r="10" spans="1:7" s="1" customFormat="1" ht="66" customHeight="1">
      <c r="A10" s="3">
        <f>COUNT($A$9:A9)+1</f>
        <v>1</v>
      </c>
      <c r="B10" s="354" t="s">
        <v>487</v>
      </c>
      <c r="C10" s="15" t="s">
        <v>117</v>
      </c>
      <c r="D10" s="10">
        <v>5</v>
      </c>
      <c r="E10" s="25"/>
      <c r="F10" s="372">
        <f>D10*E10</f>
        <v>0</v>
      </c>
    </row>
    <row r="11" spans="1:7" s="1" customFormat="1">
      <c r="A11" s="3"/>
      <c r="B11" s="23"/>
      <c r="C11" s="15"/>
      <c r="D11" s="10"/>
      <c r="E11" s="25"/>
      <c r="F11" s="372"/>
    </row>
    <row r="12" spans="1:7" s="1" customFormat="1" ht="38.25">
      <c r="A12" s="3">
        <f>COUNT($A$10:A11)+1</f>
        <v>2</v>
      </c>
      <c r="B12" s="14" t="s">
        <v>67</v>
      </c>
      <c r="C12" s="15" t="s">
        <v>74</v>
      </c>
      <c r="D12" s="10">
        <v>4.5</v>
      </c>
      <c r="E12" s="25"/>
      <c r="F12" s="372">
        <f>D12*E12</f>
        <v>0</v>
      </c>
    </row>
    <row r="13" spans="1:7" s="1" customFormat="1">
      <c r="A13" s="3"/>
      <c r="B13" s="23"/>
      <c r="C13" s="15"/>
      <c r="D13" s="10"/>
      <c r="E13" s="25"/>
      <c r="F13" s="372">
        <f t="shared" ref="F13:F14" si="0">D13*E13</f>
        <v>0</v>
      </c>
    </row>
    <row r="14" spans="1:7" s="2" customFormat="1" ht="40.5" customHeight="1">
      <c r="A14" s="3">
        <f>COUNT($A$10:A13)+1</f>
        <v>3</v>
      </c>
      <c r="B14" s="14" t="s">
        <v>68</v>
      </c>
      <c r="C14" s="15" t="s">
        <v>74</v>
      </c>
      <c r="D14" s="10">
        <v>16</v>
      </c>
      <c r="E14" s="25"/>
      <c r="F14" s="372">
        <f t="shared" si="0"/>
        <v>0</v>
      </c>
    </row>
    <row r="15" spans="1:7" s="2" customFormat="1">
      <c r="A15" s="3"/>
      <c r="B15" s="27"/>
      <c r="C15" s="15"/>
      <c r="D15" s="10"/>
      <c r="E15" s="25"/>
      <c r="F15" s="372">
        <f t="shared" ref="F15:F18" si="1">D15*E15</f>
        <v>0</v>
      </c>
    </row>
    <row r="16" spans="1:7" s="2" customFormat="1" ht="38.25">
      <c r="A16" s="3">
        <f>COUNT($A$10:A15)+1</f>
        <v>4</v>
      </c>
      <c r="B16" s="581" t="s">
        <v>66</v>
      </c>
      <c r="C16" s="15" t="s">
        <v>74</v>
      </c>
      <c r="D16" s="10">
        <v>18.5</v>
      </c>
      <c r="E16" s="25"/>
      <c r="F16" s="372">
        <f t="shared" si="1"/>
        <v>0</v>
      </c>
    </row>
    <row r="17" spans="1:6" s="2" customFormat="1">
      <c r="A17" s="3"/>
      <c r="B17" s="581"/>
      <c r="C17" s="15"/>
      <c r="D17" s="10"/>
      <c r="E17" s="25"/>
      <c r="F17" s="372">
        <f t="shared" si="1"/>
        <v>0</v>
      </c>
    </row>
    <row r="18" spans="1:6" s="2" customFormat="1" ht="38.25">
      <c r="A18" s="3">
        <f>COUNT($A$10:A17)+1</f>
        <v>5</v>
      </c>
      <c r="B18" s="581" t="s">
        <v>69</v>
      </c>
      <c r="C18" s="15" t="s">
        <v>74</v>
      </c>
      <c r="D18" s="10">
        <v>1.5</v>
      </c>
      <c r="E18" s="25"/>
      <c r="F18" s="372">
        <f t="shared" si="1"/>
        <v>0</v>
      </c>
    </row>
    <row r="19" spans="1:6" s="2" customFormat="1">
      <c r="A19" s="3"/>
      <c r="B19" s="581"/>
      <c r="C19" s="15"/>
      <c r="D19" s="10"/>
      <c r="E19" s="25"/>
      <c r="F19" s="372"/>
    </row>
    <row r="20" spans="1:6" s="2" customFormat="1" ht="76.5">
      <c r="A20" s="3">
        <f>COUNT($A$10:A19)+1</f>
        <v>6</v>
      </c>
      <c r="B20" s="14" t="s">
        <v>488</v>
      </c>
      <c r="C20" s="15" t="s">
        <v>74</v>
      </c>
      <c r="D20" s="10">
        <v>25</v>
      </c>
      <c r="E20" s="25"/>
      <c r="F20" s="372">
        <f t="shared" ref="F20:F24" si="2">D20*E20</f>
        <v>0</v>
      </c>
    </row>
    <row r="21" spans="1:6" s="2" customFormat="1">
      <c r="A21" s="3"/>
      <c r="B21" s="24"/>
      <c r="C21" s="15"/>
      <c r="D21" s="10"/>
      <c r="E21" s="25"/>
      <c r="F21" s="372">
        <f t="shared" si="2"/>
        <v>0</v>
      </c>
    </row>
    <row r="22" spans="1:6" s="2" customFormat="1" ht="38.25">
      <c r="A22" s="3">
        <f>COUNT($A$10:A21)+1</f>
        <v>7</v>
      </c>
      <c r="B22" s="14" t="s">
        <v>70</v>
      </c>
      <c r="C22" s="15" t="s">
        <v>74</v>
      </c>
      <c r="D22" s="10">
        <v>6.5</v>
      </c>
      <c r="E22" s="25"/>
      <c r="F22" s="372">
        <f t="shared" si="2"/>
        <v>0</v>
      </c>
    </row>
    <row r="23" spans="1:6" s="2" customFormat="1">
      <c r="A23" s="3"/>
      <c r="B23" s="24"/>
      <c r="C23" s="15"/>
      <c r="D23" s="10"/>
      <c r="E23" s="25"/>
      <c r="F23" s="372">
        <f t="shared" si="2"/>
        <v>0</v>
      </c>
    </row>
    <row r="24" spans="1:6" s="2" customFormat="1" ht="51">
      <c r="A24" s="3">
        <f>COUNT($A$10:A23)+1</f>
        <v>8</v>
      </c>
      <c r="B24" s="14" t="s">
        <v>71</v>
      </c>
      <c r="C24" s="15" t="s">
        <v>74</v>
      </c>
      <c r="D24" s="10">
        <v>4</v>
      </c>
      <c r="E24" s="25"/>
      <c r="F24" s="372">
        <f t="shared" si="2"/>
        <v>0</v>
      </c>
    </row>
    <row r="25" spans="1:6" s="2" customFormat="1">
      <c r="A25" s="3"/>
      <c r="B25" s="28"/>
      <c r="C25" s="484"/>
      <c r="D25" s="10"/>
      <c r="E25" s="382"/>
      <c r="F25" s="372">
        <f t="shared" ref="F25:F47" si="3">D25*E25</f>
        <v>0</v>
      </c>
    </row>
    <row r="26" spans="1:6" s="2" customFormat="1" ht="38.25">
      <c r="A26" s="3">
        <f>COUNT($A$10:A25)+1</f>
        <v>9</v>
      </c>
      <c r="B26" s="14" t="s">
        <v>72</v>
      </c>
      <c r="C26" s="15" t="s">
        <v>74</v>
      </c>
      <c r="D26" s="10">
        <v>1</v>
      </c>
      <c r="E26" s="25"/>
      <c r="F26" s="372">
        <f t="shared" si="3"/>
        <v>0</v>
      </c>
    </row>
    <row r="27" spans="1:6" s="2" customFormat="1">
      <c r="A27" s="3"/>
      <c r="B27" s="28"/>
      <c r="C27" s="484"/>
      <c r="D27" s="10"/>
      <c r="E27" s="382"/>
      <c r="F27" s="372"/>
    </row>
    <row r="28" spans="1:6" s="1" customFormat="1" ht="38.25">
      <c r="A28" s="3">
        <f>COUNT($A$9:A26)+1</f>
        <v>10</v>
      </c>
      <c r="B28" s="14" t="s">
        <v>78</v>
      </c>
      <c r="C28" s="15" t="s">
        <v>74</v>
      </c>
      <c r="D28" s="563">
        <v>4.5</v>
      </c>
      <c r="E28" s="383"/>
      <c r="F28" s="372">
        <f t="shared" si="3"/>
        <v>0</v>
      </c>
    </row>
    <row r="29" spans="1:6" s="1" customFormat="1">
      <c r="A29" s="3"/>
      <c r="B29" s="5"/>
      <c r="C29" s="484"/>
      <c r="D29" s="563"/>
      <c r="E29" s="383"/>
      <c r="F29" s="372">
        <f t="shared" si="3"/>
        <v>0</v>
      </c>
    </row>
    <row r="30" spans="1:6" s="1" customFormat="1" ht="28.5" customHeight="1">
      <c r="A30" s="3">
        <f>COUNT($A$9:A28)+1</f>
        <v>11</v>
      </c>
      <c r="B30" s="14" t="s">
        <v>77</v>
      </c>
      <c r="C30" s="15" t="s">
        <v>74</v>
      </c>
      <c r="D30" s="10">
        <v>1</v>
      </c>
      <c r="E30" s="383"/>
      <c r="F30" s="372">
        <f t="shared" si="3"/>
        <v>0</v>
      </c>
    </row>
    <row r="31" spans="1:6" s="1" customFormat="1">
      <c r="A31" s="3"/>
      <c r="B31" s="5"/>
      <c r="C31" s="484"/>
      <c r="D31" s="563"/>
      <c r="E31" s="383"/>
      <c r="F31" s="372">
        <f t="shared" si="3"/>
        <v>0</v>
      </c>
    </row>
    <row r="32" spans="1:6" s="1" customFormat="1" ht="25.5">
      <c r="A32" s="3">
        <f>COUNT($A$9:A30)+1</f>
        <v>12</v>
      </c>
      <c r="B32" s="14" t="s">
        <v>82</v>
      </c>
      <c r="C32" s="15" t="s">
        <v>74</v>
      </c>
      <c r="D32" s="563">
        <v>3.7</v>
      </c>
      <c r="E32" s="383"/>
      <c r="F32" s="372">
        <f t="shared" si="3"/>
        <v>0</v>
      </c>
    </row>
    <row r="33" spans="1:6" s="1" customFormat="1">
      <c r="A33" s="3"/>
      <c r="B33" s="14"/>
      <c r="C33" s="484"/>
      <c r="D33" s="563"/>
      <c r="E33" s="383"/>
      <c r="F33" s="372"/>
    </row>
    <row r="34" spans="1:6" s="1" customFormat="1" ht="38.25">
      <c r="A34" s="3">
        <f>COUNT($A$9:A32)+1</f>
        <v>13</v>
      </c>
      <c r="B34" s="14" t="s">
        <v>144</v>
      </c>
      <c r="C34" s="15" t="s">
        <v>74</v>
      </c>
      <c r="D34" s="563">
        <v>1.5</v>
      </c>
      <c r="E34" s="383"/>
      <c r="F34" s="372">
        <f t="shared" ref="F34" si="4">D34*E34</f>
        <v>0</v>
      </c>
    </row>
    <row r="35" spans="1:6" s="1" customFormat="1">
      <c r="A35" s="3"/>
      <c r="B35" s="5"/>
      <c r="C35" s="484"/>
      <c r="D35" s="563"/>
      <c r="E35" s="383"/>
      <c r="F35" s="372">
        <f t="shared" si="3"/>
        <v>0</v>
      </c>
    </row>
    <row r="36" spans="1:6" s="1" customFormat="1" ht="25.5">
      <c r="A36" s="3">
        <f>COUNT($A$9:A35)+1</f>
        <v>14</v>
      </c>
      <c r="B36" s="14" t="s">
        <v>75</v>
      </c>
      <c r="C36" s="15" t="s">
        <v>74</v>
      </c>
      <c r="D36" s="10">
        <v>4</v>
      </c>
      <c r="E36" s="383"/>
      <c r="F36" s="372">
        <f t="shared" si="3"/>
        <v>0</v>
      </c>
    </row>
    <row r="37" spans="1:6" s="1" customFormat="1">
      <c r="A37" s="3"/>
      <c r="B37" s="5"/>
      <c r="C37" s="484"/>
      <c r="D37" s="563"/>
      <c r="E37" s="383"/>
      <c r="F37" s="372">
        <f t="shared" si="3"/>
        <v>0</v>
      </c>
    </row>
    <row r="38" spans="1:6" s="1" customFormat="1" ht="25.5">
      <c r="A38" s="3">
        <f>COUNT($A$9:A36)+1</f>
        <v>15</v>
      </c>
      <c r="B38" s="14" t="s">
        <v>73</v>
      </c>
      <c r="C38" s="15" t="s">
        <v>74</v>
      </c>
      <c r="D38" s="563">
        <v>31.5</v>
      </c>
      <c r="E38" s="383"/>
      <c r="F38" s="372">
        <f t="shared" si="3"/>
        <v>0</v>
      </c>
    </row>
    <row r="39" spans="1:6" s="1" customFormat="1">
      <c r="A39" s="3"/>
      <c r="B39" s="14"/>
      <c r="C39" s="582"/>
      <c r="D39" s="563"/>
      <c r="E39" s="383"/>
      <c r="F39" s="372">
        <f t="shared" si="3"/>
        <v>0</v>
      </c>
    </row>
    <row r="40" spans="1:6" s="1" customFormat="1" ht="51">
      <c r="A40" s="3">
        <f>COUNT($A$9:A38)+1</f>
        <v>16</v>
      </c>
      <c r="B40" s="14" t="s">
        <v>76</v>
      </c>
      <c r="C40" s="15" t="s">
        <v>74</v>
      </c>
      <c r="D40" s="10">
        <v>5</v>
      </c>
      <c r="E40" s="383"/>
      <c r="F40" s="372">
        <f t="shared" si="3"/>
        <v>0</v>
      </c>
    </row>
    <row r="41" spans="1:6" s="1" customFormat="1">
      <c r="A41" s="3"/>
      <c r="B41" s="14"/>
      <c r="C41" s="15"/>
      <c r="D41" s="10"/>
      <c r="E41" s="383"/>
      <c r="F41" s="372">
        <f t="shared" si="3"/>
        <v>0</v>
      </c>
    </row>
    <row r="42" spans="1:6" s="1" customFormat="1" ht="63.75" customHeight="1">
      <c r="A42" s="3">
        <f>COUNT($A$9:A40)+1</f>
        <v>17</v>
      </c>
      <c r="B42" s="26" t="s">
        <v>474</v>
      </c>
      <c r="C42" s="15" t="s">
        <v>102</v>
      </c>
      <c r="D42" s="10">
        <v>24</v>
      </c>
      <c r="E42" s="383"/>
      <c r="F42" s="372">
        <f t="shared" si="3"/>
        <v>0</v>
      </c>
    </row>
    <row r="43" spans="1:6" s="1" customFormat="1">
      <c r="A43" s="3"/>
      <c r="B43" s="5"/>
      <c r="C43" s="484"/>
      <c r="D43" s="563"/>
      <c r="E43" s="383"/>
      <c r="F43" s="372">
        <f t="shared" si="3"/>
        <v>0</v>
      </c>
    </row>
    <row r="44" spans="1:6" s="1" customFormat="1" ht="25.5">
      <c r="A44" s="3">
        <f>COUNT($A$9:A42)+1</f>
        <v>18</v>
      </c>
      <c r="B44" s="63" t="s">
        <v>471</v>
      </c>
      <c r="C44" s="447"/>
      <c r="D44" s="563"/>
      <c r="E44" s="383"/>
      <c r="F44" s="372">
        <f t="shared" si="3"/>
        <v>0</v>
      </c>
    </row>
    <row r="45" spans="1:6" s="1" customFormat="1">
      <c r="A45" s="3"/>
      <c r="B45" s="64" t="s">
        <v>79</v>
      </c>
      <c r="C45" s="15" t="s">
        <v>5</v>
      </c>
      <c r="D45" s="10">
        <v>4351</v>
      </c>
      <c r="E45" s="383"/>
      <c r="F45" s="372">
        <f t="shared" si="3"/>
        <v>0</v>
      </c>
    </row>
    <row r="46" spans="1:6" s="1" customFormat="1">
      <c r="A46" s="3"/>
      <c r="B46" s="64" t="s">
        <v>80</v>
      </c>
      <c r="C46" s="15" t="s">
        <v>5</v>
      </c>
      <c r="D46" s="10">
        <v>1700</v>
      </c>
      <c r="E46" s="383"/>
      <c r="F46" s="372">
        <f t="shared" si="3"/>
        <v>0</v>
      </c>
    </row>
    <row r="47" spans="1:6" s="1" customFormat="1">
      <c r="A47" s="3"/>
      <c r="B47" s="64" t="s">
        <v>81</v>
      </c>
      <c r="C47" s="15" t="s">
        <v>5</v>
      </c>
      <c r="D47" s="10">
        <v>4365</v>
      </c>
      <c r="E47" s="383"/>
      <c r="F47" s="372">
        <f t="shared" si="3"/>
        <v>0</v>
      </c>
    </row>
    <row r="48" spans="1:6" s="1" customFormat="1">
      <c r="A48" s="3"/>
      <c r="B48" s="5"/>
      <c r="C48" s="484"/>
      <c r="D48" s="583"/>
      <c r="E48" s="383"/>
      <c r="F48" s="372"/>
    </row>
    <row r="49" spans="1:6" s="431" customFormat="1">
      <c r="A49" s="71">
        <f>COUNT($A$5:A48)+1</f>
        <v>19</v>
      </c>
      <c r="B49" s="14" t="s">
        <v>24</v>
      </c>
      <c r="C49" s="447"/>
      <c r="D49" s="513">
        <v>0.05</v>
      </c>
      <c r="E49" s="25"/>
      <c r="F49" s="360">
        <f>SUM(F10:F47)*D49</f>
        <v>0</v>
      </c>
    </row>
    <row r="50" spans="1:6" s="1" customFormat="1">
      <c r="A50" s="3"/>
      <c r="B50" s="5"/>
      <c r="C50" s="484"/>
      <c r="D50" s="583"/>
      <c r="E50" s="383"/>
      <c r="F50" s="372"/>
    </row>
    <row r="51" spans="1:6" s="1" customFormat="1" ht="13.5" thickBot="1">
      <c r="A51" s="81"/>
      <c r="B51" s="78" t="str">
        <f>$B$1&amp;" skupaj:"</f>
        <v>BETONSKA DELA  skupaj:</v>
      </c>
      <c r="C51" s="485"/>
      <c r="D51" s="486"/>
      <c r="E51" s="561"/>
      <c r="F51" s="361">
        <f>SUM(F10:F49)</f>
        <v>0</v>
      </c>
    </row>
    <row r="52" spans="1:6" s="1" customFormat="1" ht="13.5" thickTop="1">
      <c r="C52" s="82"/>
      <c r="D52" s="487"/>
      <c r="E52" s="120"/>
      <c r="F52" s="120"/>
    </row>
  </sheetData>
  <sheetProtection algorithmName="SHA-512" hashValue="IIgTOmfD7u3Ky7YDTGAPKkvxItRGHscTm1Y2VDt55h4Qs/4MzpZpsG+ybMn4jegaY00AEQwNZE12zmByU4jRxA==" saltValue="hqsexzGwIPF4JyscxEDTxw==" spinCount="100000" sheet="1" objects="1" scenarios="1" selectLockedCells="1"/>
  <pageMargins left="0.78740157480314965" right="0.59055118110236227" top="0.86614173228346458" bottom="0.86614173228346458" header="0.31496062992125984" footer="0.39370078740157483"/>
  <pageSetup paperSize="9" orientation="portrait" r:id="rId1"/>
  <headerFooter>
    <oddHeader>&amp;L&amp;8&amp;F</oddHeader>
    <oddFooter>&amp;L&amp;"FuturaTEEMedCon,Običajno"&amp;9&amp;GPROTIM R¯IŠNIK PERC d.o.o.,  Poslovna cona A 2,  4208 ŠENÈUR,  SLOVENIJA
tel.: 04 279 18 00  fax: 04 279 18 25  e-mail:  protim@rzisnik-perc.si  url: www.protim.si&amp;R&amp;"FuturaTEEMedCon,Običajno"&amp;P/&amp;N</oddFooter>
  </headerFooter>
  <ignoredErrors>
    <ignoredError sqref="A51:E51" emptyCellReference="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30</vt:i4>
      </vt:variant>
      <vt:variant>
        <vt:lpstr>Imenovani obsegi</vt:lpstr>
      </vt:variant>
      <vt:variant>
        <vt:i4>53</vt:i4>
      </vt:variant>
    </vt:vector>
  </HeadingPairs>
  <TitlesOfParts>
    <vt:vector size="83" baseType="lpstr">
      <vt:lpstr>rekapitulacija SKUPNA  GOI</vt:lpstr>
      <vt:lpstr>spremni list</vt:lpstr>
      <vt:lpstr>OPOMBE</vt:lpstr>
      <vt:lpstr>rekapitulacija GO</vt:lpstr>
      <vt:lpstr>PRIPRAVLJALNA DELA</vt:lpstr>
      <vt:lpstr>RUŠITVENA</vt:lpstr>
      <vt:lpstr>ZEMELJSKA</vt:lpstr>
      <vt:lpstr> KANAL. V OBJEKTU</vt:lpstr>
      <vt:lpstr>BETONSKA</vt:lpstr>
      <vt:lpstr>TESARSKA DELA</vt:lpstr>
      <vt:lpstr>ZIDARSKA</vt:lpstr>
      <vt:lpstr>rekapitulacija</vt:lpstr>
      <vt:lpstr>STREHA-DVOKAPNICA</vt:lpstr>
      <vt:lpstr>RAVNA STREHA</vt:lpstr>
      <vt:lpstr>FASADE</vt:lpstr>
      <vt:lpstr>KLJUČAVNIČARSKA</vt:lpstr>
      <vt:lpstr>ESTRIHI</vt:lpstr>
      <vt:lpstr>KERAMIKA</vt:lpstr>
      <vt:lpstr>PVC TLAKI</vt:lpstr>
      <vt:lpstr>VRATA</vt:lpstr>
      <vt:lpstr>OKNA</vt:lpstr>
      <vt:lpstr>ZUNANJE IN NOTR. ZASTEKLITVE</vt:lpstr>
      <vt:lpstr>SUHOMONTAŽNA</vt:lpstr>
      <vt:lpstr>SLIKOPLESKARSKA</vt:lpstr>
      <vt:lpstr>DVIGALO</vt:lpstr>
      <vt:lpstr>RAZNA DELA</vt:lpstr>
      <vt:lpstr>rekapitulacija ZU</vt:lpstr>
      <vt:lpstr>USTROJ</vt:lpstr>
      <vt:lpstr>MET</vt:lpstr>
      <vt:lpstr>FEK </vt:lpstr>
      <vt:lpstr>' KANAL. V OBJEKTU'!Področje_tiskanja</vt:lpstr>
      <vt:lpstr>BETONSKA!Področje_tiskanja</vt:lpstr>
      <vt:lpstr>DVIGALO!Področje_tiskanja</vt:lpstr>
      <vt:lpstr>ESTRIHI!Področje_tiskanja</vt:lpstr>
      <vt:lpstr>FASADE!Področje_tiskanja</vt:lpstr>
      <vt:lpstr>'FEK '!Področje_tiskanja</vt:lpstr>
      <vt:lpstr>KERAMIKA!Področje_tiskanja</vt:lpstr>
      <vt:lpstr>KLJUČAVNIČARSKA!Področje_tiskanja</vt:lpstr>
      <vt:lpstr>MET!Področje_tiskanja</vt:lpstr>
      <vt:lpstr>OKNA!Področje_tiskanja</vt:lpstr>
      <vt:lpstr>OPOMBE!Področje_tiskanja</vt:lpstr>
      <vt:lpstr>'PRIPRAVLJALNA DELA'!Področje_tiskanja</vt:lpstr>
      <vt:lpstr>'PVC TLAKI'!Področje_tiskanja</vt:lpstr>
      <vt:lpstr>'RAVNA STREHA'!Področje_tiskanja</vt:lpstr>
      <vt:lpstr>'RAZNA DELA'!Področje_tiskanja</vt:lpstr>
      <vt:lpstr>rekapitulacija!Področje_tiskanja</vt:lpstr>
      <vt:lpstr>'rekapitulacija GO'!Področje_tiskanja</vt:lpstr>
      <vt:lpstr>'rekapitulacija ZU'!Področje_tiskanja</vt:lpstr>
      <vt:lpstr>RUŠITVENA!Področje_tiskanja</vt:lpstr>
      <vt:lpstr>SLIKOPLESKARSKA!Področje_tiskanja</vt:lpstr>
      <vt:lpstr>'spremni list'!Področje_tiskanja</vt:lpstr>
      <vt:lpstr>'STREHA-DVOKAPNICA'!Področje_tiskanja</vt:lpstr>
      <vt:lpstr>SUHOMONTAŽNA!Področje_tiskanja</vt:lpstr>
      <vt:lpstr>'TESARSKA DELA'!Področje_tiskanja</vt:lpstr>
      <vt:lpstr>USTROJ!Področje_tiskanja</vt:lpstr>
      <vt:lpstr>VRATA!Področje_tiskanja</vt:lpstr>
      <vt:lpstr>ZEMELJSKA!Področje_tiskanja</vt:lpstr>
      <vt:lpstr>ZIDARSKA!Področje_tiskanja</vt:lpstr>
      <vt:lpstr>'ZUNANJE IN NOTR. ZASTEKLITVE'!Področje_tiskanja</vt:lpstr>
      <vt:lpstr>BETONSKA!Tiskanje_naslovov</vt:lpstr>
      <vt:lpstr>DVIGALO!Tiskanje_naslovov</vt:lpstr>
      <vt:lpstr>ESTRIHI!Tiskanje_naslovov</vt:lpstr>
      <vt:lpstr>FASADE!Tiskanje_naslovov</vt:lpstr>
      <vt:lpstr>'FEK '!Tiskanje_naslovov</vt:lpstr>
      <vt:lpstr>KERAMIKA!Tiskanje_naslovov</vt:lpstr>
      <vt:lpstr>KLJUČAVNIČARSKA!Tiskanje_naslovov</vt:lpstr>
      <vt:lpstr>MET!Tiskanje_naslovov</vt:lpstr>
      <vt:lpstr>OKNA!Tiskanje_naslovov</vt:lpstr>
      <vt:lpstr>'PRIPRAVLJALNA DELA'!Tiskanje_naslovov</vt:lpstr>
      <vt:lpstr>'PVC TLAKI'!Tiskanje_naslovov</vt:lpstr>
      <vt:lpstr>'RAVNA STREHA'!Tiskanje_naslovov</vt:lpstr>
      <vt:lpstr>'RAZNA DELA'!Tiskanje_naslovov</vt:lpstr>
      <vt:lpstr>RUŠITVENA!Tiskanje_naslovov</vt:lpstr>
      <vt:lpstr>SLIKOPLESKARSKA!Tiskanje_naslovov</vt:lpstr>
      <vt:lpstr>'spremni list'!Tiskanje_naslovov</vt:lpstr>
      <vt:lpstr>'STREHA-DVOKAPNICA'!Tiskanje_naslovov</vt:lpstr>
      <vt:lpstr>SUHOMONTAŽNA!Tiskanje_naslovov</vt:lpstr>
      <vt:lpstr>'TESARSKA DELA'!Tiskanje_naslovov</vt:lpstr>
      <vt:lpstr>USTROJ!Tiskanje_naslovov</vt:lpstr>
      <vt:lpstr>VRATA!Tiskanje_naslovov</vt:lpstr>
      <vt:lpstr>ZEMELJSKA!Tiskanje_naslovov</vt:lpstr>
      <vt:lpstr>ZIDARSKA!Tiskanje_naslovov</vt:lpstr>
      <vt:lpstr>'ZUNANJE IN NOTR. ZASTEKLITVE'!Tiskanje_naslovov</vt:lpstr>
    </vt:vector>
  </TitlesOfParts>
  <Company>PROTIM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 OBJEKT</dc:title>
  <dc:subject>POPIS PGD</dc:subject>
  <dc:creator>ROBI</dc:creator>
  <cp:lastModifiedBy>Mirjam Dolenc</cp:lastModifiedBy>
  <cp:lastPrinted>2015-08-04T07:08:06Z</cp:lastPrinted>
  <dcterms:created xsi:type="dcterms:W3CDTF">2000-06-15T13:25:55Z</dcterms:created>
  <dcterms:modified xsi:type="dcterms:W3CDTF">2015-08-07T07:49:28Z</dcterms:modified>
</cp:coreProperties>
</file>